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ikelliste\"/>
    </mc:Choice>
  </mc:AlternateContent>
  <xr:revisionPtr revIDLastSave="0" documentId="13_ncr:1_{3C1F4297-FEC2-40D6-B127-75E7AF2A9B84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nline" sheetId="12" r:id="rId1"/>
  </sheets>
  <definedNames>
    <definedName name="_xlnm.Print_Area" localSheetId="0">Online!$A$1:$F$152</definedName>
    <definedName name="_xlnm.Print_Titles" localSheetId="0">Online!$1:$5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2" l="1"/>
  <c r="F74" i="12"/>
  <c r="F75" i="12"/>
  <c r="F76" i="12"/>
  <c r="F77" i="12"/>
  <c r="F61" i="12"/>
  <c r="F62" i="12"/>
  <c r="F63" i="12"/>
  <c r="F64" i="12"/>
  <c r="F65" i="12"/>
  <c r="F9" i="12"/>
  <c r="F34" i="12"/>
  <c r="F35" i="12"/>
  <c r="F40" i="12"/>
  <c r="F45" i="12"/>
  <c r="F49" i="12"/>
  <c r="F51" i="12"/>
  <c r="F53" i="12"/>
  <c r="F86" i="12" l="1"/>
  <c r="F60" i="12"/>
  <c r="F59" i="12"/>
  <c r="F104" i="12"/>
  <c r="F102" i="12"/>
  <c r="F69" i="12"/>
  <c r="F95" i="12"/>
  <c r="F94" i="12"/>
  <c r="F25" i="12"/>
  <c r="F117" i="12"/>
  <c r="F116" i="12"/>
  <c r="F90" i="12"/>
  <c r="F89" i="12"/>
  <c r="F88" i="12"/>
  <c r="F87" i="12"/>
  <c r="F84" i="12"/>
  <c r="F43" i="12"/>
  <c r="F42" i="12"/>
  <c r="F105" i="12"/>
  <c r="F103" i="12"/>
  <c r="F101" i="12"/>
  <c r="F100" i="12"/>
  <c r="F99" i="12"/>
  <c r="F98" i="12"/>
  <c r="F14" i="12"/>
  <c r="F31" i="12"/>
  <c r="F36" i="12"/>
  <c r="F54" i="12"/>
  <c r="F12" i="12"/>
  <c r="F26" i="12"/>
  <c r="F16" i="12"/>
  <c r="F15" i="12"/>
  <c r="F24" i="12"/>
  <c r="F17" i="12"/>
  <c r="F19" i="12"/>
  <c r="F81" i="12"/>
  <c r="F80" i="12"/>
  <c r="F79" i="12"/>
  <c r="F78" i="12"/>
  <c r="F115" i="12"/>
  <c r="F83" i="12"/>
  <c r="F85" i="12"/>
  <c r="F91" i="12"/>
  <c r="F33" i="12"/>
  <c r="F47" i="12"/>
  <c r="F46" i="12"/>
  <c r="F44" i="12"/>
  <c r="F37" i="12"/>
  <c r="F125" i="12"/>
  <c r="F111" i="12"/>
  <c r="F110" i="12"/>
  <c r="F39" i="12"/>
  <c r="F18" i="12"/>
  <c r="F20" i="12"/>
  <c r="F106" i="12"/>
  <c r="F108" i="12"/>
  <c r="F107" i="12"/>
  <c r="F97" i="12"/>
  <c r="F96" i="12"/>
  <c r="F93" i="12"/>
  <c r="F113" i="12"/>
  <c r="F11" i="12"/>
  <c r="F72" i="12"/>
  <c r="F29" i="12" l="1"/>
  <c r="F28" i="12"/>
  <c r="F23" i="12"/>
  <c r="F22" i="12"/>
  <c r="F13" i="12"/>
  <c r="F10" i="12"/>
  <c r="F8" i="12"/>
  <c r="F27" i="12"/>
  <c r="F21" i="12"/>
  <c r="F7" i="12"/>
  <c r="F32" i="12"/>
  <c r="F56" i="12"/>
  <c r="F55" i="12"/>
  <c r="F52" i="12"/>
  <c r="F50" i="12"/>
  <c r="F48" i="12"/>
  <c r="F41" i="12"/>
  <c r="F38" i="12"/>
  <c r="F66" i="12"/>
  <c r="F68" i="12"/>
  <c r="F118" i="12"/>
  <c r="F114" i="12"/>
  <c r="F112" i="12"/>
  <c r="F122" i="12"/>
  <c r="F123" i="12"/>
  <c r="F124" i="12"/>
  <c r="F126" i="12"/>
  <c r="F127" i="12" l="1"/>
  <c r="F70" i="12" l="1"/>
  <c r="B139" i="12" l="1"/>
  <c r="F1" i="12"/>
  <c r="F129" i="12" l="1"/>
  <c r="F130" i="12"/>
  <c r="F131" i="12"/>
  <c r="F128" i="12"/>
  <c r="F135" i="12" l="1"/>
  <c r="F141" i="12" s="1"/>
  <c r="I2" i="12" s="1"/>
</calcChain>
</file>

<file path=xl/sharedStrings.xml><?xml version="1.0" encoding="utf-8"?>
<sst xmlns="http://schemas.openxmlformats.org/spreadsheetml/2006/main" count="292" uniqueCount="167">
  <si>
    <t>Apfel-Calvados</t>
  </si>
  <si>
    <t>Erdbeere mit Schuss</t>
  </si>
  <si>
    <t>Whiskey-Honig</t>
  </si>
  <si>
    <t>Schokoladen-Butter-Stollen 250 gr</t>
  </si>
  <si>
    <t>Weihnachtskekse 300gr (Plastik)</t>
  </si>
  <si>
    <t>Weihnachtskekse 400gr (braun)</t>
  </si>
  <si>
    <t>Zimtsterne 100gr (16 St)</t>
  </si>
  <si>
    <t>Stück</t>
  </si>
  <si>
    <t>Datum:</t>
  </si>
  <si>
    <t>Gesamt</t>
  </si>
  <si>
    <t>Abholung?</t>
  </si>
  <si>
    <t>Versandkosten:</t>
  </si>
  <si>
    <t>Gesamtpreis (mit Versand)</t>
  </si>
  <si>
    <t>Gesamtpreis (ohne Versand / Abholung)</t>
  </si>
  <si>
    <t>Versandadresse:</t>
  </si>
  <si>
    <t>Name</t>
  </si>
  <si>
    <t>Strasse</t>
  </si>
  <si>
    <t>PLZ und Ort</t>
  </si>
  <si>
    <t>Abholung - bei Übergabe</t>
  </si>
  <si>
    <t>Lieferung - bei Bestätigung der Bestellung per E-Mail (Vorauskasse)</t>
  </si>
  <si>
    <t xml:space="preserve">Information zur Bezahlung: </t>
  </si>
  <si>
    <t>Bestellformular Ganz-Homemade</t>
  </si>
  <si>
    <t>Bestellung senden an: kontakt@ganz-homemade.de</t>
  </si>
  <si>
    <t>Bestellung kommt zu Stande, wenn Sie durch Ganz-Homemade bestätigt wurde</t>
  </si>
  <si>
    <t>graue Felder müssen ausgefüllt werden</t>
  </si>
  <si>
    <t>230 g</t>
  </si>
  <si>
    <t>ausverkauft</t>
  </si>
  <si>
    <t>Milde Orange</t>
  </si>
  <si>
    <t>125 g</t>
  </si>
  <si>
    <t>Geschenkset 1er (ohne Ware)</t>
  </si>
  <si>
    <t>Geschenkset 2er (ohne Ware)</t>
  </si>
  <si>
    <t>Geschenkset 3er (ohne Ware)</t>
  </si>
  <si>
    <t>Erdbeere-Vanille</t>
  </si>
  <si>
    <t>Cranberry</t>
  </si>
  <si>
    <t>100 g</t>
  </si>
  <si>
    <t>Williams Christ Birne</t>
  </si>
  <si>
    <t>E-Mail</t>
  </si>
  <si>
    <t>Telefonnummer für evtl. Rückfragen</t>
  </si>
  <si>
    <t>ohne Kosten -
Telefonnummer erforderlich</t>
  </si>
  <si>
    <t>Einzelpreis</t>
  </si>
  <si>
    <t>Max Mustermann</t>
  </si>
  <si>
    <t>Musterstrasse</t>
  </si>
  <si>
    <t>22222 Musterdorf</t>
  </si>
  <si>
    <t>172 1345678</t>
  </si>
  <si>
    <t>test@test.de</t>
  </si>
  <si>
    <t>Mindestbestellwert von 25,00 € erreicht?</t>
  </si>
  <si>
    <t>Aperol-Spritz</t>
  </si>
  <si>
    <t>Gin-Tonic</t>
  </si>
  <si>
    <t>Bier, Export</t>
  </si>
  <si>
    <t>Geschenk-Sets</t>
  </si>
  <si>
    <t>Geschenk-Set Vegan</t>
  </si>
  <si>
    <t>Gemüse-Aufstrich / Pesto</t>
  </si>
  <si>
    <t>Aufstrich - mit Alkohol</t>
  </si>
  <si>
    <t>Aufstrich - ohne Alkohol</t>
  </si>
  <si>
    <t>Minz-Sirup</t>
  </si>
  <si>
    <t>Rhabarber-Vodka</t>
  </si>
  <si>
    <t>Riesling Sekt</t>
  </si>
  <si>
    <t>Schwarze Johannisbeere - ohne Kerne</t>
  </si>
  <si>
    <t>Set</t>
  </si>
  <si>
    <t>Johannisbeere-Essigzubereitung</t>
  </si>
  <si>
    <t>Alkoholische Getränke / Liköre</t>
  </si>
  <si>
    <t>Zwetschge-Weinbrand</t>
  </si>
  <si>
    <t>200ml</t>
  </si>
  <si>
    <t>Ingwer-Orange-Zitrone Sirup</t>
  </si>
  <si>
    <t>Aufstrich-Set "Ideal zu Käse" 4er</t>
  </si>
  <si>
    <t>100ml</t>
  </si>
  <si>
    <t>Pfand</t>
  </si>
  <si>
    <t>Holunderblüten-Sirup</t>
  </si>
  <si>
    <t>Hugo-Geschenkset</t>
  </si>
  <si>
    <t>Ja</t>
  </si>
  <si>
    <t>Salat-Dressing-Set (Johannisbeere)</t>
  </si>
  <si>
    <t>Holunderblüten</t>
  </si>
  <si>
    <t>Träubles-Gsälz</t>
  </si>
  <si>
    <t>200 g</t>
  </si>
  <si>
    <t>Apfel-Zwetschge</t>
  </si>
  <si>
    <t>Lecker Essen</t>
  </si>
  <si>
    <t>4 x 53 g</t>
  </si>
  <si>
    <t>Auswahlhilfe</t>
  </si>
  <si>
    <t>Pesto Tomate-Chili</t>
  </si>
  <si>
    <t>125g</t>
  </si>
  <si>
    <t>Cafe Fernandez</t>
  </si>
  <si>
    <t>Granatapfel-Essigzubereitung</t>
  </si>
  <si>
    <t>Bier-Senf</t>
  </si>
  <si>
    <t>Vesper-Stange</t>
  </si>
  <si>
    <t>100g</t>
  </si>
  <si>
    <t>4er-Set</t>
  </si>
  <si>
    <t>Honig-Whiskey-Senf</t>
  </si>
  <si>
    <t>Saucen/Dip/Chutney/Senf</t>
  </si>
  <si>
    <t>Öle/Essigzubereitung/Salz</t>
  </si>
  <si>
    <t>Rosa Kristallsalz Chili</t>
  </si>
  <si>
    <t>20g</t>
  </si>
  <si>
    <t>Ur-Salz Bärlauch</t>
  </si>
  <si>
    <t>18g</t>
  </si>
  <si>
    <t>Regionales "Ideal zu Käse" 3er</t>
  </si>
  <si>
    <t>3 x 53g</t>
  </si>
  <si>
    <t>Rhabarber-Erdbeere Lillet</t>
  </si>
  <si>
    <t>Himbeere</t>
  </si>
  <si>
    <t>Drei-Frucht</t>
  </si>
  <si>
    <t>Kaffee</t>
  </si>
  <si>
    <t>Kirsche - Gelee</t>
  </si>
  <si>
    <t>Kirsche - Marmelade</t>
  </si>
  <si>
    <t>Aprikose</t>
  </si>
  <si>
    <t>Pesto Basilikum</t>
  </si>
  <si>
    <t>Geschenk-Sets / Sirup</t>
  </si>
  <si>
    <t>Kirsche-Essigzubereitung</t>
  </si>
  <si>
    <t>Kirsch-Whiskey-Likör</t>
  </si>
  <si>
    <t>Whiskey-Honig Likör</t>
  </si>
  <si>
    <t>120 g</t>
  </si>
  <si>
    <t>Orange-Rum</t>
  </si>
  <si>
    <t>Mon Cheri Kirsche</t>
  </si>
  <si>
    <t>Rum-Traube</t>
  </si>
  <si>
    <t>Kiwi-Li</t>
  </si>
  <si>
    <t>Kiwi-Traum</t>
  </si>
  <si>
    <t>Vodka-Feige</t>
  </si>
  <si>
    <t>Trauben-Schokolade</t>
  </si>
  <si>
    <t>Pesto Walnuss</t>
  </si>
  <si>
    <t>Eingelegte Gurke</t>
  </si>
  <si>
    <t>Rotwein-Bärlauch-Senf</t>
  </si>
  <si>
    <t>Quitten-Apfel-Amaretto</t>
  </si>
  <si>
    <t>110 g</t>
  </si>
  <si>
    <t>Gin-Toni-Johannisbeere</t>
  </si>
  <si>
    <t>Pesto Bärlauch</t>
  </si>
  <si>
    <t>90 g</t>
  </si>
  <si>
    <t>Sauce/Dip Asia süß-sauer-scharf</t>
  </si>
  <si>
    <t>Sauce/Dip Bärlauch/Rotwein</t>
  </si>
  <si>
    <t>Sauce/Dip BBQ scharfer Honig</t>
  </si>
  <si>
    <t>Sauce/Dip Rauchiger Whiskey</t>
  </si>
  <si>
    <t>Chutney Mango-Chili</t>
  </si>
  <si>
    <t>Chutney Zwiebel-Rotwein</t>
  </si>
  <si>
    <t>Aperol-Holunder</t>
  </si>
  <si>
    <t>Apfel-Kiwi</t>
  </si>
  <si>
    <t>Holunderblüte Cranberry</t>
  </si>
  <si>
    <t>Holunderblüte Schw.Johannisbeere</t>
  </si>
  <si>
    <t>Rhabarber-Sirup</t>
  </si>
  <si>
    <t>Erdbeer-Bowle-Set</t>
  </si>
  <si>
    <t>Rhabarber-Cocktail-Set</t>
  </si>
  <si>
    <t>Rhabarber-Essigzubereitung</t>
  </si>
  <si>
    <t>Riesling</t>
  </si>
  <si>
    <t>Schwarzer Hund, Schwarzbier</t>
  </si>
  <si>
    <t>Cranberry-Senf</t>
  </si>
  <si>
    <t>Dattel-Orangen-Senf</t>
  </si>
  <si>
    <t>Tomatensauce</t>
  </si>
  <si>
    <t>190 g</t>
  </si>
  <si>
    <t>250 ml</t>
  </si>
  <si>
    <t>Chutney Granatapfel</t>
  </si>
  <si>
    <t>Chutney Birne</t>
  </si>
  <si>
    <t>Lieferung? 6,95 €.- pro Paket</t>
  </si>
  <si>
    <t>Gemüse-Aufstrich Brokkoli</t>
  </si>
  <si>
    <t>Gemüse-Aufstrich Oriental</t>
  </si>
  <si>
    <t>Gemüse-Aufstrich Rote Walnuss</t>
  </si>
  <si>
    <t>Gemüse-Aufstrich Karotte-Paprika</t>
  </si>
  <si>
    <t>90g</t>
  </si>
  <si>
    <t>Likör-Set</t>
  </si>
  <si>
    <t>6 x 40ml</t>
  </si>
  <si>
    <t>Schwarzer Johannisbeere Likör</t>
  </si>
  <si>
    <t>Erdbeer-Likör</t>
  </si>
  <si>
    <t>Alkoholhaltiges Getränk Rhabarber</t>
  </si>
  <si>
    <t>Mirabellen-Sirup</t>
  </si>
  <si>
    <t>Zwetschgen</t>
  </si>
  <si>
    <t>Stachelbeere-Kirsche</t>
  </si>
  <si>
    <t>Quitten Marmelade</t>
  </si>
  <si>
    <t>Quitten Gelee</t>
  </si>
  <si>
    <t>Quitte-Apfel</t>
  </si>
  <si>
    <t>Kirsche weisse Schokolade</t>
  </si>
  <si>
    <t>Himbeere-Zwetschge</t>
  </si>
  <si>
    <t>Blutorange</t>
  </si>
  <si>
    <t>Birne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</si>
</sst>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5ED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8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8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8" fontId="3" fillId="0" borderId="17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8" fontId="3" fillId="0" borderId="17" xfId="0" applyNumberFormat="1" applyFont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/>
    <xf numFmtId="8" fontId="3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1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8" fontId="3" fillId="0" borderId="20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0" fillId="5" borderId="0" xfId="0" applyFont="1" applyFill="1"/>
    <xf numFmtId="0" fontId="20" fillId="6" borderId="0" xfId="0" applyFont="1" applyFill="1"/>
    <xf numFmtId="0" fontId="6" fillId="8" borderId="14" xfId="0" applyFont="1" applyFill="1" applyBorder="1"/>
    <xf numFmtId="0" fontId="6" fillId="8" borderId="15" xfId="0" applyFont="1" applyFill="1" applyBorder="1"/>
    <xf numFmtId="8" fontId="16" fillId="0" borderId="0" xfId="0" applyNumberFormat="1" applyFont="1"/>
    <xf numFmtId="0" fontId="4" fillId="0" borderId="0" xfId="0" applyFont="1" applyAlignment="1">
      <alignment horizontal="center"/>
    </xf>
    <xf numFmtId="8" fontId="9" fillId="0" borderId="0" xfId="0" applyNumberFormat="1" applyFont="1"/>
    <xf numFmtId="0" fontId="6" fillId="9" borderId="6" xfId="0" applyFont="1" applyFill="1" applyBorder="1"/>
    <xf numFmtId="0" fontId="6" fillId="0" borderId="6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6" fillId="11" borderId="14" xfId="0" applyFont="1" applyFill="1" applyBorder="1"/>
    <xf numFmtId="0" fontId="6" fillId="11" borderId="15" xfId="0" applyFont="1" applyFill="1" applyBorder="1"/>
    <xf numFmtId="8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7" borderId="6" xfId="0" applyFont="1" applyFill="1" applyBorder="1"/>
    <xf numFmtId="0" fontId="3" fillId="0" borderId="0" xfId="0" applyFont="1" applyAlignment="1">
      <alignment horizontal="left" vertical="center"/>
    </xf>
    <xf numFmtId="0" fontId="4" fillId="0" borderId="6" xfId="0" applyFont="1" applyBorder="1"/>
    <xf numFmtId="8" fontId="4" fillId="0" borderId="6" xfId="0" applyNumberFormat="1" applyFont="1" applyBorder="1"/>
    <xf numFmtId="8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8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/>
      <protection locked="0"/>
    </xf>
    <xf numFmtId="0" fontId="19" fillId="0" borderId="17" xfId="0" applyFont="1" applyBorder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8" fontId="3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CC00"/>
      <color rgb="FFB5ED5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673895</xdr:colOff>
      <xdr:row>0</xdr:row>
      <xdr:rowOff>348343</xdr:rowOff>
    </xdr:from>
    <xdr:to>
      <xdr:col>5</xdr:col>
      <xdr:colOff>1238250</xdr:colOff>
      <xdr:row>4</xdr:row>
      <xdr:rowOff>119102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895" y="348343"/>
          <a:ext cx="2523784" cy="1208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"/>
  <sheetViews>
    <sheetView showGridLines="0" showZeros="0" tabSelected="1" view="pageBreakPreview" zoomScale="70" zoomScaleNormal="70" zoomScaleSheetLayoutView="70" workbookViewId="0">
      <pane ySplit="5" topLeftCell="A81" activePane="bottomLeft" state="frozen"/>
      <selection pane="bottomLeft" activeCell="D105" sqref="D93:D105"/>
    </sheetView>
  </sheetViews>
  <sheetFormatPr baseColWidth="10" defaultColWidth="11.44140625" defaultRowHeight="14.4" outlineLevelRow="1" outlineLevelCol="1" x14ac:dyDescent="0.3"/>
  <cols>
    <col min="1" max="1" width="52.33203125" style="14" customWidth="1"/>
    <col min="2" max="2" width="15.88671875" style="14" customWidth="1"/>
    <col min="3" max="3" width="20.5546875" style="10" customWidth="1"/>
    <col min="4" max="5" width="14.33203125" style="10" customWidth="1"/>
    <col min="6" max="6" width="19.88671875" customWidth="1"/>
    <col min="8" max="8" width="19.6640625" customWidth="1"/>
    <col min="9" max="9" width="17.44140625" customWidth="1"/>
    <col min="12" max="12" width="13.109375" hidden="1" customWidth="1" outlineLevel="1"/>
    <col min="13" max="13" width="11.44140625" collapsed="1"/>
  </cols>
  <sheetData>
    <row r="1" spans="1:12" s="12" customFormat="1" ht="31.2" x14ac:dyDescent="0.6">
      <c r="A1" s="15" t="s">
        <v>21</v>
      </c>
      <c r="B1" s="15"/>
      <c r="C1" s="16"/>
      <c r="D1" s="17" t="s">
        <v>8</v>
      </c>
      <c r="E1" s="17"/>
      <c r="F1" s="69">
        <f ca="1">TODAY()</f>
        <v>45721</v>
      </c>
      <c r="L1" s="94">
        <v>0</v>
      </c>
    </row>
    <row r="2" spans="1:12" s="12" customFormat="1" ht="31.2" x14ac:dyDescent="0.6">
      <c r="A2" s="18" t="s">
        <v>24</v>
      </c>
      <c r="B2" s="18"/>
      <c r="C2" s="19"/>
      <c r="D2" s="19"/>
      <c r="E2" s="19"/>
      <c r="I2" s="82">
        <f>+F141</f>
        <v>6.95</v>
      </c>
      <c r="L2" s="94">
        <v>1</v>
      </c>
    </row>
    <row r="3" spans="1:12" s="12" customFormat="1" ht="19.5" customHeight="1" x14ac:dyDescent="0.6">
      <c r="A3" s="1"/>
      <c r="B3" s="1"/>
      <c r="C3" s="1"/>
      <c r="D3" s="1"/>
      <c r="E3" s="1"/>
      <c r="L3" s="94" t="s">
        <v>77</v>
      </c>
    </row>
    <row r="4" spans="1:12" s="12" customFormat="1" ht="31.2" x14ac:dyDescent="0.6">
      <c r="A4" s="2" t="s">
        <v>22</v>
      </c>
      <c r="B4" s="2"/>
      <c r="C4" s="3"/>
      <c r="D4" s="3"/>
      <c r="E4" s="3"/>
      <c r="H4" s="80"/>
      <c r="I4" s="75"/>
    </row>
    <row r="5" spans="1:12" ht="52.5" customHeight="1" x14ac:dyDescent="0.3">
      <c r="A5" s="99" t="s">
        <v>23</v>
      </c>
      <c r="B5" s="11"/>
    </row>
    <row r="6" spans="1:12" s="4" customFormat="1" ht="28.8" x14ac:dyDescent="0.55000000000000004">
      <c r="A6" s="76" t="s">
        <v>52</v>
      </c>
      <c r="B6" s="76"/>
      <c r="C6" s="67" t="s">
        <v>39</v>
      </c>
      <c r="D6" s="67" t="s">
        <v>7</v>
      </c>
      <c r="E6" s="67" t="s">
        <v>66</v>
      </c>
      <c r="F6" s="67" t="s">
        <v>9</v>
      </c>
    </row>
    <row r="7" spans="1:12" s="13" customFormat="1" ht="21" hidden="1" x14ac:dyDescent="0.4">
      <c r="A7" s="41" t="s">
        <v>0</v>
      </c>
      <c r="B7" s="41" t="s">
        <v>25</v>
      </c>
      <c r="C7" s="36">
        <v>5</v>
      </c>
      <c r="D7" s="37"/>
      <c r="E7" s="43">
        <v>0.2</v>
      </c>
      <c r="F7" s="68">
        <f t="shared" ref="F7:F29" si="0">IFERROR(((C7+E7)*D7),)</f>
        <v>0</v>
      </c>
    </row>
    <row r="8" spans="1:12" s="13" customFormat="1" ht="21" x14ac:dyDescent="0.4">
      <c r="A8" s="42" t="s">
        <v>46</v>
      </c>
      <c r="B8" s="42" t="s">
        <v>34</v>
      </c>
      <c r="C8" s="38">
        <v>4.5</v>
      </c>
      <c r="D8" s="39"/>
      <c r="E8" s="43">
        <v>0.2</v>
      </c>
      <c r="F8" s="43">
        <f t="shared" si="0"/>
        <v>0</v>
      </c>
    </row>
    <row r="9" spans="1:12" s="13" customFormat="1" ht="21" x14ac:dyDescent="0.4">
      <c r="A9" s="42" t="s">
        <v>129</v>
      </c>
      <c r="B9" s="42" t="s">
        <v>34</v>
      </c>
      <c r="C9" s="38">
        <v>4.5</v>
      </c>
      <c r="D9" s="39"/>
      <c r="E9" s="43">
        <v>0.2</v>
      </c>
      <c r="F9" s="43">
        <f t="shared" si="0"/>
        <v>0</v>
      </c>
    </row>
    <row r="10" spans="1:12" s="13" customFormat="1" ht="21" x14ac:dyDescent="0.4">
      <c r="A10" s="42" t="s">
        <v>48</v>
      </c>
      <c r="B10" s="42" t="s">
        <v>34</v>
      </c>
      <c r="C10" s="38">
        <v>4.5</v>
      </c>
      <c r="D10" s="39"/>
      <c r="E10" s="43">
        <v>0.2</v>
      </c>
      <c r="F10" s="43">
        <f t="shared" si="0"/>
        <v>0</v>
      </c>
    </row>
    <row r="11" spans="1:12" s="13" customFormat="1" ht="21" x14ac:dyDescent="0.4">
      <c r="A11" s="42" t="s">
        <v>80</v>
      </c>
      <c r="B11" s="42" t="s">
        <v>107</v>
      </c>
      <c r="C11" s="38">
        <v>5</v>
      </c>
      <c r="D11" s="39"/>
      <c r="E11" s="43">
        <v>0.2</v>
      </c>
      <c r="F11" s="43">
        <f t="shared" si="0"/>
        <v>0</v>
      </c>
    </row>
    <row r="12" spans="1:12" s="13" customFormat="1" ht="21" x14ac:dyDescent="0.4">
      <c r="A12" s="42" t="s">
        <v>1</v>
      </c>
      <c r="B12" s="42" t="s">
        <v>73</v>
      </c>
      <c r="C12" s="38">
        <v>5.5</v>
      </c>
      <c r="D12" s="39"/>
      <c r="E12" s="43">
        <v>0.2</v>
      </c>
      <c r="F12" s="43">
        <f t="shared" si="0"/>
        <v>0</v>
      </c>
    </row>
    <row r="13" spans="1:12" s="13" customFormat="1" ht="21" x14ac:dyDescent="0.4">
      <c r="A13" s="42" t="s">
        <v>47</v>
      </c>
      <c r="B13" s="42" t="s">
        <v>28</v>
      </c>
      <c r="C13" s="38">
        <v>7</v>
      </c>
      <c r="D13" s="39"/>
      <c r="E13" s="43">
        <v>0.2</v>
      </c>
      <c r="F13" s="43">
        <f t="shared" si="0"/>
        <v>0</v>
      </c>
    </row>
    <row r="14" spans="1:12" s="13" customFormat="1" ht="21" x14ac:dyDescent="0.4">
      <c r="A14" s="42" t="s">
        <v>120</v>
      </c>
      <c r="B14" s="42" t="s">
        <v>28</v>
      </c>
      <c r="C14" s="38">
        <v>7</v>
      </c>
      <c r="D14" s="39"/>
      <c r="E14" s="43">
        <v>0.2</v>
      </c>
      <c r="F14" s="43">
        <f t="shared" si="0"/>
        <v>0</v>
      </c>
    </row>
    <row r="15" spans="1:12" s="13" customFormat="1" ht="21" x14ac:dyDescent="0.4">
      <c r="A15" s="42" t="s">
        <v>111</v>
      </c>
      <c r="B15" s="42" t="s">
        <v>28</v>
      </c>
      <c r="C15" s="38">
        <v>5</v>
      </c>
      <c r="D15" s="39"/>
      <c r="E15" s="43">
        <v>0.2</v>
      </c>
      <c r="F15" s="43">
        <f t="shared" si="0"/>
        <v>0</v>
      </c>
    </row>
    <row r="16" spans="1:12" s="13" customFormat="1" ht="21" x14ac:dyDescent="0.4">
      <c r="A16" s="42" t="s">
        <v>112</v>
      </c>
      <c r="B16" s="42" t="s">
        <v>28</v>
      </c>
      <c r="C16" s="38">
        <v>5</v>
      </c>
      <c r="D16" s="39"/>
      <c r="E16" s="43">
        <v>0.2</v>
      </c>
      <c r="F16" s="43">
        <f t="shared" si="0"/>
        <v>0</v>
      </c>
    </row>
    <row r="17" spans="1:6" s="13" customFormat="1" ht="21" x14ac:dyDescent="0.4">
      <c r="A17" s="42" t="s">
        <v>109</v>
      </c>
      <c r="B17" s="42" t="s">
        <v>34</v>
      </c>
      <c r="C17" s="38">
        <v>4.5</v>
      </c>
      <c r="D17" s="39"/>
      <c r="E17" s="43">
        <v>0.2</v>
      </c>
      <c r="F17" s="43">
        <f t="shared" si="0"/>
        <v>0</v>
      </c>
    </row>
    <row r="18" spans="1:6" s="13" customFormat="1" ht="21" x14ac:dyDescent="0.4">
      <c r="A18" s="42" t="s">
        <v>108</v>
      </c>
      <c r="B18" s="42" t="s">
        <v>34</v>
      </c>
      <c r="C18" s="38">
        <v>4.5</v>
      </c>
      <c r="D18" s="39"/>
      <c r="E18" s="43">
        <v>0.2</v>
      </c>
      <c r="F18" s="43">
        <f t="shared" si="0"/>
        <v>0</v>
      </c>
    </row>
    <row r="19" spans="1:6" s="13" customFormat="1" ht="21" x14ac:dyDescent="0.4">
      <c r="A19" s="42" t="s">
        <v>118</v>
      </c>
      <c r="B19" s="42" t="s">
        <v>119</v>
      </c>
      <c r="C19" s="38">
        <v>5</v>
      </c>
      <c r="D19" s="39"/>
      <c r="E19" s="43">
        <v>0.2</v>
      </c>
      <c r="F19" s="43">
        <f>IFERROR(((C19+E19)*D19),)</f>
        <v>0</v>
      </c>
    </row>
    <row r="20" spans="1:6" s="13" customFormat="1" ht="21" x14ac:dyDescent="0.4">
      <c r="A20" s="42" t="s">
        <v>95</v>
      </c>
      <c r="B20" s="42" t="s">
        <v>73</v>
      </c>
      <c r="C20" s="38">
        <v>5.5</v>
      </c>
      <c r="D20" s="39"/>
      <c r="E20" s="43">
        <v>0.2</v>
      </c>
      <c r="F20" s="43">
        <f>IFERROR(((C20+E20)*D20),)</f>
        <v>0</v>
      </c>
    </row>
    <row r="21" spans="1:6" s="13" customFormat="1" ht="21" x14ac:dyDescent="0.4">
      <c r="A21" s="42" t="s">
        <v>55</v>
      </c>
      <c r="B21" s="42" t="s">
        <v>79</v>
      </c>
      <c r="C21" s="38">
        <v>5</v>
      </c>
      <c r="D21" s="39"/>
      <c r="E21" s="43">
        <v>0.2</v>
      </c>
      <c r="F21" s="43">
        <f>IFERROR(((C21+E21)*D21),)</f>
        <v>0</v>
      </c>
    </row>
    <row r="22" spans="1:6" s="13" customFormat="1" ht="21" x14ac:dyDescent="0.4">
      <c r="A22" s="42" t="s">
        <v>137</v>
      </c>
      <c r="B22" s="42" t="s">
        <v>34</v>
      </c>
      <c r="C22" s="38">
        <v>4.5</v>
      </c>
      <c r="D22" s="39"/>
      <c r="E22" s="43">
        <v>0.2</v>
      </c>
      <c r="F22" s="43">
        <f t="shared" si="0"/>
        <v>0</v>
      </c>
    </row>
    <row r="23" spans="1:6" s="13" customFormat="1" ht="21" x14ac:dyDescent="0.4">
      <c r="A23" s="42" t="s">
        <v>56</v>
      </c>
      <c r="B23" s="42" t="s">
        <v>34</v>
      </c>
      <c r="C23" s="38">
        <v>4.5</v>
      </c>
      <c r="D23" s="39"/>
      <c r="E23" s="43">
        <v>0.2</v>
      </c>
      <c r="F23" s="43">
        <f t="shared" si="0"/>
        <v>0</v>
      </c>
    </row>
    <row r="24" spans="1:6" s="13" customFormat="1" ht="21" x14ac:dyDescent="0.4">
      <c r="A24" s="42" t="s">
        <v>110</v>
      </c>
      <c r="B24" s="42" t="s">
        <v>34</v>
      </c>
      <c r="C24" s="38">
        <v>4.5</v>
      </c>
      <c r="D24" s="39"/>
      <c r="E24" s="43">
        <v>0.2</v>
      </c>
      <c r="F24" s="43">
        <f t="shared" si="0"/>
        <v>0</v>
      </c>
    </row>
    <row r="25" spans="1:6" s="13" customFormat="1" ht="21" x14ac:dyDescent="0.4">
      <c r="A25" s="42" t="s">
        <v>138</v>
      </c>
      <c r="B25" s="42" t="s">
        <v>34</v>
      </c>
      <c r="C25" s="38">
        <v>4.5</v>
      </c>
      <c r="D25" s="39"/>
      <c r="E25" s="43">
        <v>0.2</v>
      </c>
      <c r="F25" s="43">
        <f t="shared" si="0"/>
        <v>0</v>
      </c>
    </row>
    <row r="26" spans="1:6" s="13" customFormat="1" ht="21" x14ac:dyDescent="0.4">
      <c r="A26" s="42" t="s">
        <v>113</v>
      </c>
      <c r="B26" s="42" t="s">
        <v>34</v>
      </c>
      <c r="C26" s="38">
        <v>4.5</v>
      </c>
      <c r="D26" s="39"/>
      <c r="E26" s="43">
        <v>0.2</v>
      </c>
      <c r="F26" s="43">
        <f t="shared" si="0"/>
        <v>0</v>
      </c>
    </row>
    <row r="27" spans="1:6" s="13" customFormat="1" ht="21" x14ac:dyDescent="0.4">
      <c r="A27" s="42" t="s">
        <v>2</v>
      </c>
      <c r="B27" s="42" t="s">
        <v>28</v>
      </c>
      <c r="C27" s="38">
        <v>7</v>
      </c>
      <c r="D27" s="39"/>
      <c r="E27" s="43">
        <v>0.2</v>
      </c>
      <c r="F27" s="43">
        <f>IFERROR(((C27+E27)*D27),)</f>
        <v>0</v>
      </c>
    </row>
    <row r="28" spans="1:6" s="13" customFormat="1" ht="21" x14ac:dyDescent="0.4">
      <c r="A28" s="42" t="s">
        <v>35</v>
      </c>
      <c r="B28" s="42" t="s">
        <v>34</v>
      </c>
      <c r="C28" s="38">
        <v>4.5</v>
      </c>
      <c r="D28" s="39"/>
      <c r="E28" s="43">
        <v>0.2</v>
      </c>
      <c r="F28" s="43">
        <f t="shared" si="0"/>
        <v>0</v>
      </c>
    </row>
    <row r="29" spans="1:6" s="13" customFormat="1" ht="21" x14ac:dyDescent="0.4">
      <c r="A29" s="40" t="s">
        <v>61</v>
      </c>
      <c r="B29" s="40" t="s">
        <v>73</v>
      </c>
      <c r="C29" s="34">
        <v>5.5</v>
      </c>
      <c r="D29" s="35"/>
      <c r="E29" s="43">
        <v>0.2</v>
      </c>
      <c r="F29" s="45">
        <f t="shared" si="0"/>
        <v>0</v>
      </c>
    </row>
    <row r="30" spans="1:6" s="4" customFormat="1" ht="28.8" x14ac:dyDescent="0.55000000000000004">
      <c r="A30" s="77" t="s">
        <v>53</v>
      </c>
      <c r="B30" s="77"/>
      <c r="C30" s="67" t="s">
        <v>39</v>
      </c>
      <c r="D30" s="111" t="s">
        <v>7</v>
      </c>
      <c r="E30" s="67" t="s">
        <v>66</v>
      </c>
      <c r="F30" s="67" t="s">
        <v>9</v>
      </c>
    </row>
    <row r="31" spans="1:6" s="13" customFormat="1" ht="21" x14ac:dyDescent="0.4">
      <c r="A31" s="42" t="s">
        <v>130</v>
      </c>
      <c r="B31" s="42" t="s">
        <v>73</v>
      </c>
      <c r="C31" s="38">
        <v>4.5</v>
      </c>
      <c r="D31" s="39"/>
      <c r="E31" s="43">
        <v>2</v>
      </c>
      <c r="F31" s="43">
        <f t="shared" ref="F31:F56" si="1">IFERROR(((C31+E31)*D31),)</f>
        <v>0</v>
      </c>
    </row>
    <row r="32" spans="1:6" s="13" customFormat="1" ht="21" x14ac:dyDescent="0.4">
      <c r="A32" s="42" t="s">
        <v>74</v>
      </c>
      <c r="B32" s="42" t="s">
        <v>28</v>
      </c>
      <c r="C32" s="38">
        <v>4.5</v>
      </c>
      <c r="D32" s="39"/>
      <c r="E32" s="43">
        <v>0.2</v>
      </c>
      <c r="F32" s="43">
        <f>IFERROR(((C32+E32)*D32),)</f>
        <v>0</v>
      </c>
    </row>
    <row r="33" spans="1:6" s="13" customFormat="1" ht="21" x14ac:dyDescent="0.4">
      <c r="A33" s="42" t="s">
        <v>101</v>
      </c>
      <c r="B33" s="42" t="s">
        <v>28</v>
      </c>
      <c r="C33" s="38">
        <v>4.5</v>
      </c>
      <c r="D33" s="39"/>
      <c r="E33" s="43">
        <v>0.2</v>
      </c>
      <c r="F33" s="43">
        <f>IFERROR(((C33+E33)*D33),)</f>
        <v>0</v>
      </c>
    </row>
    <row r="34" spans="1:6" s="13" customFormat="1" ht="21" x14ac:dyDescent="0.4">
      <c r="A34" s="42" t="s">
        <v>166</v>
      </c>
      <c r="B34" s="42" t="s">
        <v>73</v>
      </c>
      <c r="C34" s="38">
        <v>4.5</v>
      </c>
      <c r="D34" s="39"/>
      <c r="E34" s="43">
        <v>0.2</v>
      </c>
      <c r="F34" s="43">
        <f>IFERROR(((C34+E34)*D34),)</f>
        <v>0</v>
      </c>
    </row>
    <row r="35" spans="1:6" s="13" customFormat="1" ht="21" x14ac:dyDescent="0.4">
      <c r="A35" s="42" t="s">
        <v>165</v>
      </c>
      <c r="B35" s="42" t="s">
        <v>28</v>
      </c>
      <c r="C35" s="38">
        <v>4.5</v>
      </c>
      <c r="D35" s="39"/>
      <c r="E35" s="43">
        <v>0.2</v>
      </c>
      <c r="F35" s="43">
        <f>IFERROR(((C35+E35)*D35),)</f>
        <v>0</v>
      </c>
    </row>
    <row r="36" spans="1:6" s="13" customFormat="1" ht="21" x14ac:dyDescent="0.4">
      <c r="A36" s="42" t="s">
        <v>33</v>
      </c>
      <c r="B36" s="42" t="s">
        <v>34</v>
      </c>
      <c r="C36" s="38">
        <v>4.5</v>
      </c>
      <c r="D36" s="39"/>
      <c r="E36" s="43">
        <v>0.2</v>
      </c>
      <c r="F36" s="43">
        <f t="shared" si="1"/>
        <v>0</v>
      </c>
    </row>
    <row r="37" spans="1:6" s="13" customFormat="1" ht="21" x14ac:dyDescent="0.4">
      <c r="A37" s="42" t="s">
        <v>97</v>
      </c>
      <c r="B37" s="42" t="s">
        <v>73</v>
      </c>
      <c r="C37" s="38">
        <v>4.5</v>
      </c>
      <c r="D37" s="39"/>
      <c r="E37" s="43">
        <v>0.2</v>
      </c>
      <c r="F37" s="43">
        <f t="shared" si="1"/>
        <v>0</v>
      </c>
    </row>
    <row r="38" spans="1:6" s="13" customFormat="1" ht="21" x14ac:dyDescent="0.4">
      <c r="A38" s="42" t="s">
        <v>32</v>
      </c>
      <c r="B38" s="42" t="s">
        <v>73</v>
      </c>
      <c r="C38" s="38">
        <v>4.5</v>
      </c>
      <c r="D38" s="39"/>
      <c r="E38" s="43">
        <v>0.2</v>
      </c>
      <c r="F38" s="43">
        <f t="shared" si="1"/>
        <v>0</v>
      </c>
    </row>
    <row r="39" spans="1:6" s="13" customFormat="1" ht="21" x14ac:dyDescent="0.4">
      <c r="A39" s="42" t="s">
        <v>96</v>
      </c>
      <c r="B39" s="42" t="s">
        <v>28</v>
      </c>
      <c r="C39" s="38">
        <v>4.5</v>
      </c>
      <c r="D39" s="39"/>
      <c r="E39" s="43">
        <v>0.2</v>
      </c>
      <c r="F39" s="43">
        <f t="shared" si="1"/>
        <v>0</v>
      </c>
    </row>
    <row r="40" spans="1:6" s="13" customFormat="1" ht="21" x14ac:dyDescent="0.4">
      <c r="A40" s="42" t="s">
        <v>164</v>
      </c>
      <c r="B40" s="42" t="s">
        <v>28</v>
      </c>
      <c r="C40" s="38">
        <v>4.5</v>
      </c>
      <c r="D40" s="39"/>
      <c r="E40" s="43">
        <v>0.2</v>
      </c>
      <c r="F40" s="43">
        <f t="shared" si="1"/>
        <v>0</v>
      </c>
    </row>
    <row r="41" spans="1:6" s="13" customFormat="1" ht="21" x14ac:dyDescent="0.4">
      <c r="A41" s="42" t="s">
        <v>71</v>
      </c>
      <c r="B41" s="42" t="s">
        <v>73</v>
      </c>
      <c r="C41" s="38">
        <v>4.5</v>
      </c>
      <c r="D41" s="39"/>
      <c r="E41" s="43">
        <v>0.2</v>
      </c>
      <c r="F41" s="43">
        <f t="shared" si="1"/>
        <v>0</v>
      </c>
    </row>
    <row r="42" spans="1:6" s="13" customFormat="1" ht="21" x14ac:dyDescent="0.4">
      <c r="A42" s="42" t="s">
        <v>131</v>
      </c>
      <c r="B42" s="42" t="s">
        <v>28</v>
      </c>
      <c r="C42" s="38">
        <v>4.5</v>
      </c>
      <c r="D42" s="39"/>
      <c r="E42" s="43">
        <v>0.2</v>
      </c>
      <c r="F42" s="43">
        <f t="shared" si="1"/>
        <v>0</v>
      </c>
    </row>
    <row r="43" spans="1:6" s="13" customFormat="1" ht="21" x14ac:dyDescent="0.4">
      <c r="A43" s="42" t="s">
        <v>132</v>
      </c>
      <c r="B43" s="42" t="s">
        <v>28</v>
      </c>
      <c r="C43" s="38">
        <v>4.5</v>
      </c>
      <c r="D43" s="39"/>
      <c r="E43" s="43">
        <v>0.2</v>
      </c>
      <c r="F43" s="43">
        <f t="shared" si="1"/>
        <v>0</v>
      </c>
    </row>
    <row r="44" spans="1:6" s="13" customFormat="1" ht="21" x14ac:dyDescent="0.4">
      <c r="A44" s="42" t="s">
        <v>98</v>
      </c>
      <c r="B44" s="42" t="s">
        <v>73</v>
      </c>
      <c r="C44" s="38">
        <v>4.5</v>
      </c>
      <c r="D44" s="39"/>
      <c r="E44" s="43">
        <v>0.2</v>
      </c>
      <c r="F44" s="43">
        <f t="shared" si="1"/>
        <v>0</v>
      </c>
    </row>
    <row r="45" spans="1:6" s="13" customFormat="1" ht="21" x14ac:dyDescent="0.4">
      <c r="A45" s="42" t="s">
        <v>163</v>
      </c>
      <c r="B45" s="42" t="s">
        <v>28</v>
      </c>
      <c r="C45" s="38">
        <v>4.5</v>
      </c>
      <c r="D45" s="39"/>
      <c r="E45" s="43">
        <v>0.2</v>
      </c>
      <c r="F45" s="43">
        <f t="shared" si="1"/>
        <v>0</v>
      </c>
    </row>
    <row r="46" spans="1:6" s="13" customFormat="1" ht="21" x14ac:dyDescent="0.4">
      <c r="A46" s="42" t="s">
        <v>99</v>
      </c>
      <c r="B46" s="42" t="s">
        <v>73</v>
      </c>
      <c r="C46" s="38">
        <v>4.5</v>
      </c>
      <c r="D46" s="39"/>
      <c r="E46" s="43">
        <v>0.2</v>
      </c>
      <c r="F46" s="43">
        <f t="shared" si="1"/>
        <v>0</v>
      </c>
    </row>
    <row r="47" spans="1:6" s="13" customFormat="1" ht="21" x14ac:dyDescent="0.4">
      <c r="A47" s="42" t="s">
        <v>100</v>
      </c>
      <c r="B47" s="42" t="s">
        <v>73</v>
      </c>
      <c r="C47" s="38">
        <v>4.5</v>
      </c>
      <c r="D47" s="39"/>
      <c r="E47" s="43">
        <v>0.2</v>
      </c>
      <c r="F47" s="43">
        <f t="shared" si="1"/>
        <v>0</v>
      </c>
    </row>
    <row r="48" spans="1:6" s="13" customFormat="1" ht="21" x14ac:dyDescent="0.4">
      <c r="A48" s="42" t="s">
        <v>27</v>
      </c>
      <c r="B48" s="42" t="s">
        <v>73</v>
      </c>
      <c r="C48" s="38">
        <v>4.5</v>
      </c>
      <c r="D48" s="39"/>
      <c r="E48" s="43">
        <v>0.2</v>
      </c>
      <c r="F48" s="43">
        <f t="shared" si="1"/>
        <v>0</v>
      </c>
    </row>
    <row r="49" spans="1:6" s="13" customFormat="1" ht="21" x14ac:dyDescent="0.4">
      <c r="A49" s="42" t="s">
        <v>162</v>
      </c>
      <c r="B49" s="42" t="s">
        <v>28</v>
      </c>
      <c r="C49" s="38">
        <v>5</v>
      </c>
      <c r="D49" s="39"/>
      <c r="E49" s="43">
        <v>0.2</v>
      </c>
      <c r="F49" s="43">
        <f t="shared" si="1"/>
        <v>0</v>
      </c>
    </row>
    <row r="50" spans="1:6" s="13" customFormat="1" ht="21" x14ac:dyDescent="0.4">
      <c r="A50" s="42" t="s">
        <v>161</v>
      </c>
      <c r="B50" s="42" t="s">
        <v>73</v>
      </c>
      <c r="C50" s="38">
        <v>5.5</v>
      </c>
      <c r="D50" s="39"/>
      <c r="E50" s="43">
        <v>0.2</v>
      </c>
      <c r="F50" s="43">
        <f t="shared" si="1"/>
        <v>0</v>
      </c>
    </row>
    <row r="51" spans="1:6" s="13" customFormat="1" ht="21" x14ac:dyDescent="0.4">
      <c r="A51" s="42" t="s">
        <v>160</v>
      </c>
      <c r="B51" s="42" t="s">
        <v>73</v>
      </c>
      <c r="C51" s="38">
        <v>5.5</v>
      </c>
      <c r="D51" s="39"/>
      <c r="E51" s="43">
        <v>0.2</v>
      </c>
      <c r="F51" s="43">
        <f t="shared" si="1"/>
        <v>0</v>
      </c>
    </row>
    <row r="52" spans="1:6" s="13" customFormat="1" ht="21" x14ac:dyDescent="0.4">
      <c r="A52" s="42" t="s">
        <v>57</v>
      </c>
      <c r="B52" s="42" t="s">
        <v>73</v>
      </c>
      <c r="C52" s="38">
        <v>4.5</v>
      </c>
      <c r="D52" s="39"/>
      <c r="E52" s="43">
        <v>0.2</v>
      </c>
      <c r="F52" s="43">
        <f t="shared" si="1"/>
        <v>0</v>
      </c>
    </row>
    <row r="53" spans="1:6" s="13" customFormat="1" ht="21" x14ac:dyDescent="0.4">
      <c r="A53" s="42" t="s">
        <v>159</v>
      </c>
      <c r="B53" s="42" t="s">
        <v>73</v>
      </c>
      <c r="C53" s="38">
        <v>4.5</v>
      </c>
      <c r="D53" s="39"/>
      <c r="E53" s="43">
        <v>0.2</v>
      </c>
      <c r="F53" s="43">
        <f t="shared" si="1"/>
        <v>0</v>
      </c>
    </row>
    <row r="54" spans="1:6" s="13" customFormat="1" ht="21" x14ac:dyDescent="0.4">
      <c r="A54" s="42" t="s">
        <v>114</v>
      </c>
      <c r="B54" s="42" t="s">
        <v>73</v>
      </c>
      <c r="C54" s="38">
        <v>4.5</v>
      </c>
      <c r="D54" s="39"/>
      <c r="E54" s="43">
        <v>0.2</v>
      </c>
      <c r="F54" s="43">
        <f t="shared" si="1"/>
        <v>0</v>
      </c>
    </row>
    <row r="55" spans="1:6" s="13" customFormat="1" ht="21" x14ac:dyDescent="0.4">
      <c r="A55" s="42" t="s">
        <v>72</v>
      </c>
      <c r="B55" s="42" t="s">
        <v>73</v>
      </c>
      <c r="C55" s="38">
        <v>4.5</v>
      </c>
      <c r="D55" s="39"/>
      <c r="E55" s="43">
        <v>0.2</v>
      </c>
      <c r="F55" s="43">
        <f t="shared" si="1"/>
        <v>0</v>
      </c>
    </row>
    <row r="56" spans="1:6" s="13" customFormat="1" ht="21" x14ac:dyDescent="0.4">
      <c r="A56" s="42" t="s">
        <v>158</v>
      </c>
      <c r="B56" s="42" t="s">
        <v>73</v>
      </c>
      <c r="C56" s="38">
        <v>4.5</v>
      </c>
      <c r="D56" s="39"/>
      <c r="E56" s="43">
        <v>0.2</v>
      </c>
      <c r="F56" s="43">
        <f t="shared" si="1"/>
        <v>0</v>
      </c>
    </row>
    <row r="57" spans="1:6" s="4" customFormat="1" ht="4.5" customHeight="1" x14ac:dyDescent="0.55000000000000004">
      <c r="A57" s="5"/>
      <c r="B57" s="5"/>
      <c r="C57" s="21"/>
      <c r="D57" s="21"/>
      <c r="E57" s="8"/>
      <c r="F57" s="8"/>
    </row>
    <row r="58" spans="1:6" s="4" customFormat="1" ht="28.8" x14ac:dyDescent="0.55000000000000004">
      <c r="A58" s="78" t="s">
        <v>51</v>
      </c>
      <c r="B58" s="79"/>
      <c r="C58" s="67" t="s">
        <v>39</v>
      </c>
      <c r="D58" s="67" t="s">
        <v>7</v>
      </c>
      <c r="E58" s="67" t="s">
        <v>66</v>
      </c>
      <c r="F58" s="67" t="s">
        <v>9</v>
      </c>
    </row>
    <row r="59" spans="1:6" s="13" customFormat="1" ht="21" x14ac:dyDescent="0.4">
      <c r="A59" s="42" t="s">
        <v>147</v>
      </c>
      <c r="B59" s="42" t="s">
        <v>151</v>
      </c>
      <c r="C59" s="38">
        <v>4.8</v>
      </c>
      <c r="D59" s="39"/>
      <c r="E59" s="38">
        <v>0.2</v>
      </c>
      <c r="F59" s="43">
        <f t="shared" ref="F59:F65" si="2">IFERROR(((C59+E59)*D59),)</f>
        <v>0</v>
      </c>
    </row>
    <row r="60" spans="1:6" s="13" customFormat="1" ht="21" x14ac:dyDescent="0.4">
      <c r="A60" s="42" t="s">
        <v>148</v>
      </c>
      <c r="B60" s="42" t="s">
        <v>151</v>
      </c>
      <c r="C60" s="38">
        <v>4.8</v>
      </c>
      <c r="D60" s="39"/>
      <c r="E60" s="38">
        <v>0.2</v>
      </c>
      <c r="F60" s="43">
        <f t="shared" si="2"/>
        <v>0</v>
      </c>
    </row>
    <row r="61" spans="1:6" s="13" customFormat="1" ht="21" x14ac:dyDescent="0.4">
      <c r="A61" s="42" t="s">
        <v>149</v>
      </c>
      <c r="B61" s="42" t="s">
        <v>151</v>
      </c>
      <c r="C61" s="38">
        <v>4.8</v>
      </c>
      <c r="D61" s="39"/>
      <c r="E61" s="38">
        <v>0.2</v>
      </c>
      <c r="F61" s="43">
        <f t="shared" si="2"/>
        <v>0</v>
      </c>
    </row>
    <row r="62" spans="1:6" s="13" customFormat="1" ht="21" x14ac:dyDescent="0.4">
      <c r="A62" s="42" t="s">
        <v>150</v>
      </c>
      <c r="B62" s="42" t="s">
        <v>151</v>
      </c>
      <c r="C62" s="38">
        <v>4.8</v>
      </c>
      <c r="D62" s="39"/>
      <c r="E62" s="38">
        <v>0.2</v>
      </c>
      <c r="F62" s="43">
        <f t="shared" si="2"/>
        <v>0</v>
      </c>
    </row>
    <row r="63" spans="1:6" s="13" customFormat="1" ht="21" x14ac:dyDescent="0.4">
      <c r="A63" s="106" t="s">
        <v>102</v>
      </c>
      <c r="B63" s="42" t="s">
        <v>122</v>
      </c>
      <c r="C63" s="38">
        <v>4.8</v>
      </c>
      <c r="D63" s="39"/>
      <c r="E63" s="38">
        <v>0.2</v>
      </c>
      <c r="F63" s="43">
        <f t="shared" si="2"/>
        <v>0</v>
      </c>
    </row>
    <row r="64" spans="1:6" s="13" customFormat="1" ht="21" x14ac:dyDescent="0.4">
      <c r="A64" s="106" t="s">
        <v>121</v>
      </c>
      <c r="B64" s="42" t="s">
        <v>122</v>
      </c>
      <c r="C64" s="38">
        <v>4.8</v>
      </c>
      <c r="D64" s="39"/>
      <c r="E64" s="38">
        <v>0.2</v>
      </c>
      <c r="F64" s="43">
        <f t="shared" si="2"/>
        <v>0</v>
      </c>
    </row>
    <row r="65" spans="1:6" s="13" customFormat="1" ht="21" x14ac:dyDescent="0.4">
      <c r="A65" s="106" t="s">
        <v>115</v>
      </c>
      <c r="B65" s="42" t="s">
        <v>122</v>
      </c>
      <c r="C65" s="38">
        <v>4.8</v>
      </c>
      <c r="D65" s="39"/>
      <c r="E65" s="38">
        <v>0.2</v>
      </c>
      <c r="F65" s="43">
        <f t="shared" si="2"/>
        <v>0</v>
      </c>
    </row>
    <row r="66" spans="1:6" s="13" customFormat="1" ht="21" x14ac:dyDescent="0.4">
      <c r="A66" s="106" t="s">
        <v>78</v>
      </c>
      <c r="B66" s="42" t="s">
        <v>122</v>
      </c>
      <c r="C66" s="38">
        <v>4.8</v>
      </c>
      <c r="D66" s="39"/>
      <c r="E66" s="38">
        <v>0.2</v>
      </c>
      <c r="F66" s="43">
        <f t="shared" ref="F63:F66" si="3">IFERROR(((C66+E66)*D66),)</f>
        <v>0</v>
      </c>
    </row>
    <row r="67" spans="1:6" s="4" customFormat="1" ht="28.8" x14ac:dyDescent="0.55000000000000004">
      <c r="A67" s="90" t="s">
        <v>75</v>
      </c>
      <c r="B67" s="91"/>
      <c r="C67" s="67" t="s">
        <v>39</v>
      </c>
      <c r="D67" s="67" t="s">
        <v>7</v>
      </c>
      <c r="E67" s="67" t="s">
        <v>66</v>
      </c>
      <c r="F67" s="67" t="s">
        <v>9</v>
      </c>
    </row>
    <row r="68" spans="1:6" s="13" customFormat="1" ht="21" x14ac:dyDescent="0.4">
      <c r="A68" s="41" t="s">
        <v>116</v>
      </c>
      <c r="B68" s="41" t="s">
        <v>142</v>
      </c>
      <c r="C68" s="36">
        <v>4</v>
      </c>
      <c r="D68" s="37"/>
      <c r="E68" s="36">
        <v>0.2</v>
      </c>
      <c r="F68" s="110">
        <f t="shared" ref="F68" si="4">IFERROR(((C68+E68)*D68),)</f>
        <v>0</v>
      </c>
    </row>
    <row r="69" spans="1:6" s="13" customFormat="1" ht="21" x14ac:dyDescent="0.4">
      <c r="A69" s="40" t="s">
        <v>141</v>
      </c>
      <c r="B69" s="40" t="s">
        <v>143</v>
      </c>
      <c r="C69" s="34">
        <v>4.5</v>
      </c>
      <c r="D69" s="35"/>
      <c r="E69" s="34">
        <v>0.2</v>
      </c>
      <c r="F69" s="45">
        <f t="shared" ref="F69" si="5">IFERROR(((C69+E69)*D69),)</f>
        <v>0</v>
      </c>
    </row>
    <row r="70" spans="1:6" s="13" customFormat="1" ht="10.5" customHeight="1" outlineLevel="1" x14ac:dyDescent="0.4">
      <c r="A70" s="100"/>
      <c r="B70" s="101"/>
      <c r="C70" s="102"/>
      <c r="D70" s="103"/>
      <c r="E70" s="103"/>
      <c r="F70" s="104">
        <f t="shared" ref="F70" si="6">IFERROR((C70*D70),)</f>
        <v>0</v>
      </c>
    </row>
    <row r="71" spans="1:6" s="13" customFormat="1" ht="28.8" x14ac:dyDescent="0.55000000000000004">
      <c r="A71" s="5" t="s">
        <v>60</v>
      </c>
      <c r="B71" s="5"/>
      <c r="C71" s="67" t="s">
        <v>39</v>
      </c>
      <c r="D71" s="67" t="s">
        <v>7</v>
      </c>
      <c r="E71" s="67" t="s">
        <v>66</v>
      </c>
      <c r="F71" s="67" t="s">
        <v>9</v>
      </c>
    </row>
    <row r="72" spans="1:6" s="13" customFormat="1" ht="21" x14ac:dyDescent="0.4">
      <c r="A72" s="42" t="s">
        <v>152</v>
      </c>
      <c r="B72" s="42" t="s">
        <v>153</v>
      </c>
      <c r="C72" s="38">
        <v>20</v>
      </c>
      <c r="D72" s="39"/>
      <c r="E72" s="38">
        <v>1.2</v>
      </c>
      <c r="F72" s="74">
        <f t="shared" ref="F72:F77" si="7">IFERROR(((C72+E72)*D72),)</f>
        <v>0</v>
      </c>
    </row>
    <row r="73" spans="1:6" s="13" customFormat="1" ht="21" x14ac:dyDescent="0.4">
      <c r="A73" s="42" t="s">
        <v>155</v>
      </c>
      <c r="B73" s="42" t="s">
        <v>62</v>
      </c>
      <c r="C73" s="38">
        <v>10.5</v>
      </c>
      <c r="D73" s="39"/>
      <c r="E73" s="38">
        <v>0.2</v>
      </c>
      <c r="F73" s="43">
        <f t="shared" si="7"/>
        <v>0</v>
      </c>
    </row>
    <row r="74" spans="1:6" s="13" customFormat="1" ht="21" x14ac:dyDescent="0.4">
      <c r="A74" s="42" t="s">
        <v>155</v>
      </c>
      <c r="B74" s="42" t="s">
        <v>65</v>
      </c>
      <c r="C74" s="38">
        <v>6.5</v>
      </c>
      <c r="D74" s="39"/>
      <c r="E74" s="38">
        <v>0.2</v>
      </c>
      <c r="F74" s="43">
        <f t="shared" si="7"/>
        <v>0</v>
      </c>
    </row>
    <row r="75" spans="1:6" s="13" customFormat="1" ht="21" x14ac:dyDescent="0.4">
      <c r="A75" s="42" t="s">
        <v>105</v>
      </c>
      <c r="B75" s="42" t="s">
        <v>62</v>
      </c>
      <c r="C75" s="38">
        <v>10.5</v>
      </c>
      <c r="D75" s="39"/>
      <c r="E75" s="38">
        <v>0.2</v>
      </c>
      <c r="F75" s="43">
        <f t="shared" si="7"/>
        <v>0</v>
      </c>
    </row>
    <row r="76" spans="1:6" s="13" customFormat="1" ht="21" x14ac:dyDescent="0.4">
      <c r="A76" s="42" t="s">
        <v>154</v>
      </c>
      <c r="B76" s="42" t="s">
        <v>62</v>
      </c>
      <c r="C76" s="38">
        <v>10.5</v>
      </c>
      <c r="D76" s="39"/>
      <c r="E76" s="38">
        <v>0.2</v>
      </c>
      <c r="F76" s="43">
        <f t="shared" si="7"/>
        <v>0</v>
      </c>
    </row>
    <row r="77" spans="1:6" s="13" customFormat="1" ht="21" x14ac:dyDescent="0.4">
      <c r="A77" s="42" t="s">
        <v>154</v>
      </c>
      <c r="B77" s="42" t="s">
        <v>65</v>
      </c>
      <c r="C77" s="38">
        <v>6.5</v>
      </c>
      <c r="D77" s="39"/>
      <c r="E77" s="38">
        <v>0.2</v>
      </c>
      <c r="F77" s="43">
        <f t="shared" si="7"/>
        <v>0</v>
      </c>
    </row>
    <row r="78" spans="1:6" s="13" customFormat="1" ht="21" x14ac:dyDescent="0.4">
      <c r="A78" s="42" t="s">
        <v>106</v>
      </c>
      <c r="B78" s="42" t="s">
        <v>62</v>
      </c>
      <c r="C78" s="38">
        <v>10.5</v>
      </c>
      <c r="D78" s="39"/>
      <c r="E78" s="38">
        <v>0.2</v>
      </c>
      <c r="F78" s="43">
        <f t="shared" ref="F78:F79" si="8">IFERROR(((C78+E78)*D78),)</f>
        <v>0</v>
      </c>
    </row>
    <row r="79" spans="1:6" s="13" customFormat="1" ht="21" x14ac:dyDescent="0.4">
      <c r="A79" s="42" t="s">
        <v>106</v>
      </c>
      <c r="B79" s="42" t="s">
        <v>65</v>
      </c>
      <c r="C79" s="38">
        <v>6.5</v>
      </c>
      <c r="D79" s="105"/>
      <c r="E79" s="38">
        <v>0.2</v>
      </c>
      <c r="F79" s="43">
        <f t="shared" si="8"/>
        <v>0</v>
      </c>
    </row>
    <row r="80" spans="1:6" s="13" customFormat="1" ht="21" x14ac:dyDescent="0.4">
      <c r="A80" s="42" t="s">
        <v>156</v>
      </c>
      <c r="B80" s="42" t="s">
        <v>62</v>
      </c>
      <c r="C80" s="38">
        <v>10.5</v>
      </c>
      <c r="D80" s="39"/>
      <c r="E80" s="38">
        <v>0.2</v>
      </c>
      <c r="F80" s="43">
        <f t="shared" ref="F80:F81" si="9">IFERROR(((C80+E80)*D80),)</f>
        <v>0</v>
      </c>
    </row>
    <row r="81" spans="1:6" s="13" customFormat="1" ht="21" x14ac:dyDescent="0.4">
      <c r="A81" s="42" t="s">
        <v>156</v>
      </c>
      <c r="B81" s="42" t="s">
        <v>65</v>
      </c>
      <c r="C81" s="38">
        <v>6.5</v>
      </c>
      <c r="D81" s="105"/>
      <c r="E81" s="38">
        <v>0.2</v>
      </c>
      <c r="F81" s="43">
        <f t="shared" si="9"/>
        <v>0</v>
      </c>
    </row>
    <row r="82" spans="1:6" s="13" customFormat="1" ht="30.75" customHeight="1" x14ac:dyDescent="0.55000000000000004">
      <c r="A82" s="84" t="s">
        <v>103</v>
      </c>
      <c r="B82" s="84"/>
      <c r="C82" s="67" t="s">
        <v>39</v>
      </c>
      <c r="D82" s="50" t="s">
        <v>7</v>
      </c>
      <c r="E82" s="46" t="s">
        <v>66</v>
      </c>
      <c r="F82" s="46" t="s">
        <v>9</v>
      </c>
    </row>
    <row r="83" spans="1:6" s="13" customFormat="1" ht="21" x14ac:dyDescent="0.4">
      <c r="A83" s="42" t="s">
        <v>67</v>
      </c>
      <c r="B83" s="42" t="s">
        <v>65</v>
      </c>
      <c r="C83" s="38">
        <v>3</v>
      </c>
      <c r="D83" s="39"/>
      <c r="E83" s="38">
        <v>0.2</v>
      </c>
      <c r="F83" s="43">
        <f t="shared" ref="F83:F91" si="10">IFERROR(((C83+E83)*D83),)</f>
        <v>0</v>
      </c>
    </row>
    <row r="84" spans="1:6" s="13" customFormat="1" ht="21" x14ac:dyDescent="0.4">
      <c r="A84" s="42" t="s">
        <v>67</v>
      </c>
      <c r="B84" s="42" t="s">
        <v>62</v>
      </c>
      <c r="C84" s="38">
        <v>5.5</v>
      </c>
      <c r="D84" s="39"/>
      <c r="E84" s="38">
        <v>0.2</v>
      </c>
      <c r="F84" s="43">
        <f t="shared" si="10"/>
        <v>0</v>
      </c>
    </row>
    <row r="85" spans="1:6" s="13" customFormat="1" ht="21" x14ac:dyDescent="0.4">
      <c r="A85" s="42" t="s">
        <v>54</v>
      </c>
      <c r="B85" s="42" t="s">
        <v>65</v>
      </c>
      <c r="C85" s="38">
        <v>3</v>
      </c>
      <c r="D85" s="39"/>
      <c r="E85" s="38">
        <v>0.2</v>
      </c>
      <c r="F85" s="43">
        <f t="shared" si="10"/>
        <v>0</v>
      </c>
    </row>
    <row r="86" spans="1:6" s="13" customFormat="1" ht="21" x14ac:dyDescent="0.4">
      <c r="A86" s="42" t="s">
        <v>157</v>
      </c>
      <c r="B86" s="42" t="s">
        <v>65</v>
      </c>
      <c r="C86" s="38">
        <v>3</v>
      </c>
      <c r="D86" s="39"/>
      <c r="E86" s="38">
        <v>0.2</v>
      </c>
      <c r="F86" s="43">
        <f t="shared" si="10"/>
        <v>0</v>
      </c>
    </row>
    <row r="87" spans="1:6" s="13" customFormat="1" ht="21" x14ac:dyDescent="0.4">
      <c r="A87" s="42" t="s">
        <v>133</v>
      </c>
      <c r="B87" s="42" t="s">
        <v>65</v>
      </c>
      <c r="C87" s="38">
        <v>3</v>
      </c>
      <c r="D87" s="39"/>
      <c r="E87" s="38">
        <v>0.2</v>
      </c>
      <c r="F87" s="43">
        <f t="shared" si="10"/>
        <v>0</v>
      </c>
    </row>
    <row r="88" spans="1:6" s="13" customFormat="1" ht="21" x14ac:dyDescent="0.4">
      <c r="A88" s="42" t="s">
        <v>133</v>
      </c>
      <c r="B88" s="42" t="s">
        <v>62</v>
      </c>
      <c r="C88" s="38">
        <v>5.5</v>
      </c>
      <c r="D88" s="39"/>
      <c r="E88" s="38">
        <v>0.2</v>
      </c>
      <c r="F88" s="43">
        <f t="shared" si="10"/>
        <v>0</v>
      </c>
    </row>
    <row r="89" spans="1:6" s="13" customFormat="1" ht="21" x14ac:dyDescent="0.4">
      <c r="A89" s="42" t="s">
        <v>134</v>
      </c>
      <c r="B89" s="42"/>
      <c r="C89" s="38">
        <v>17.5</v>
      </c>
      <c r="D89" s="39"/>
      <c r="E89" s="38">
        <v>0.4</v>
      </c>
      <c r="F89" s="43">
        <f t="shared" si="10"/>
        <v>0</v>
      </c>
    </row>
    <row r="90" spans="1:6" s="13" customFormat="1" ht="21" x14ac:dyDescent="0.4">
      <c r="A90" s="42" t="s">
        <v>135</v>
      </c>
      <c r="B90" s="42"/>
      <c r="C90" s="38">
        <v>17.5</v>
      </c>
      <c r="D90" s="39"/>
      <c r="E90" s="38">
        <v>0.4</v>
      </c>
      <c r="F90" s="43">
        <f t="shared" si="10"/>
        <v>0</v>
      </c>
    </row>
    <row r="91" spans="1:6" s="13" customFormat="1" ht="21" x14ac:dyDescent="0.4">
      <c r="A91" s="42" t="s">
        <v>68</v>
      </c>
      <c r="B91" s="42"/>
      <c r="C91" s="38">
        <v>17.5</v>
      </c>
      <c r="D91" s="39"/>
      <c r="E91" s="38">
        <v>0.4</v>
      </c>
      <c r="F91" s="43">
        <f t="shared" si="10"/>
        <v>0</v>
      </c>
    </row>
    <row r="92" spans="1:6" s="13" customFormat="1" ht="30.75" customHeight="1" collapsed="1" x14ac:dyDescent="0.55000000000000004">
      <c r="A92" s="98" t="s">
        <v>87</v>
      </c>
      <c r="B92" s="98"/>
      <c r="C92" s="67" t="s">
        <v>39</v>
      </c>
      <c r="D92" s="50" t="s">
        <v>7</v>
      </c>
      <c r="E92" s="46" t="s">
        <v>66</v>
      </c>
      <c r="F92" s="46" t="s">
        <v>9</v>
      </c>
    </row>
    <row r="93" spans="1:6" s="13" customFormat="1" ht="21" x14ac:dyDescent="0.4">
      <c r="A93" s="42" t="s">
        <v>82</v>
      </c>
      <c r="B93" s="42" t="s">
        <v>84</v>
      </c>
      <c r="C93" s="38">
        <v>5</v>
      </c>
      <c r="D93" s="39"/>
      <c r="E93" s="38">
        <v>0.2</v>
      </c>
      <c r="F93" s="43">
        <f t="shared" ref="F93:F98" si="11">IFERROR(((C93+E93)*D93),)</f>
        <v>0</v>
      </c>
    </row>
    <row r="94" spans="1:6" s="13" customFormat="1" ht="21" x14ac:dyDescent="0.4">
      <c r="A94" s="42" t="s">
        <v>139</v>
      </c>
      <c r="B94" s="42" t="s">
        <v>84</v>
      </c>
      <c r="C94" s="38">
        <v>5</v>
      </c>
      <c r="D94" s="39"/>
      <c r="E94" s="38">
        <v>0.2</v>
      </c>
      <c r="F94" s="43">
        <f t="shared" si="11"/>
        <v>0</v>
      </c>
    </row>
    <row r="95" spans="1:6" s="13" customFormat="1" ht="21" x14ac:dyDescent="0.4">
      <c r="A95" s="42" t="s">
        <v>140</v>
      </c>
      <c r="B95" s="42" t="s">
        <v>84</v>
      </c>
      <c r="C95" s="38">
        <v>5</v>
      </c>
      <c r="D95" s="39"/>
      <c r="E95" s="38">
        <v>0.2</v>
      </c>
      <c r="F95" s="43">
        <f t="shared" si="11"/>
        <v>0</v>
      </c>
    </row>
    <row r="96" spans="1:6" s="13" customFormat="1" ht="21" x14ac:dyDescent="0.4">
      <c r="A96" s="42" t="s">
        <v>117</v>
      </c>
      <c r="B96" s="42" t="s">
        <v>84</v>
      </c>
      <c r="C96" s="38">
        <v>5</v>
      </c>
      <c r="D96" s="39"/>
      <c r="E96" s="38">
        <v>0.2</v>
      </c>
      <c r="F96" s="43">
        <f t="shared" si="11"/>
        <v>0</v>
      </c>
    </row>
    <row r="97" spans="1:6" s="13" customFormat="1" ht="21" x14ac:dyDescent="0.4">
      <c r="A97" s="42" t="s">
        <v>86</v>
      </c>
      <c r="B97" s="42" t="s">
        <v>84</v>
      </c>
      <c r="C97" s="38">
        <v>5</v>
      </c>
      <c r="D97" s="39"/>
      <c r="E97" s="38">
        <v>0.2</v>
      </c>
      <c r="F97" s="43">
        <f t="shared" si="11"/>
        <v>0</v>
      </c>
    </row>
    <row r="98" spans="1:6" s="13" customFormat="1" ht="21" x14ac:dyDescent="0.4">
      <c r="A98" s="42" t="s">
        <v>123</v>
      </c>
      <c r="B98" s="42" t="s">
        <v>122</v>
      </c>
      <c r="C98" s="38">
        <v>4.8</v>
      </c>
      <c r="D98" s="39"/>
      <c r="E98" s="38">
        <v>0.2</v>
      </c>
      <c r="F98" s="43">
        <f t="shared" si="11"/>
        <v>0</v>
      </c>
    </row>
    <row r="99" spans="1:6" s="13" customFormat="1" ht="21" x14ac:dyDescent="0.4">
      <c r="A99" s="42" t="s">
        <v>124</v>
      </c>
      <c r="B99" s="42" t="s">
        <v>122</v>
      </c>
      <c r="C99" s="38">
        <v>4.8</v>
      </c>
      <c r="D99" s="39"/>
      <c r="E99" s="38">
        <v>0.2</v>
      </c>
      <c r="F99" s="43">
        <f t="shared" ref="F99" si="12">IFERROR(((C99+E99)*D99),)</f>
        <v>0</v>
      </c>
    </row>
    <row r="100" spans="1:6" s="13" customFormat="1" ht="21" x14ac:dyDescent="0.4">
      <c r="A100" s="42" t="s">
        <v>125</v>
      </c>
      <c r="B100" s="42" t="s">
        <v>122</v>
      </c>
      <c r="C100" s="38">
        <v>4.8</v>
      </c>
      <c r="D100" s="39"/>
      <c r="E100" s="38">
        <v>0.2</v>
      </c>
      <c r="F100" s="43">
        <f t="shared" ref="F100" si="13">IFERROR(((C100+E100)*D100),)</f>
        <v>0</v>
      </c>
    </row>
    <row r="101" spans="1:6" s="13" customFormat="1" ht="21" x14ac:dyDescent="0.4">
      <c r="A101" s="42" t="s">
        <v>126</v>
      </c>
      <c r="B101" s="42" t="s">
        <v>122</v>
      </c>
      <c r="C101" s="38">
        <v>4.8</v>
      </c>
      <c r="D101" s="39"/>
      <c r="E101" s="38">
        <v>0.2</v>
      </c>
      <c r="F101" s="43">
        <f t="shared" ref="F101:F102" si="14">IFERROR(((C101+E101)*D101),)</f>
        <v>0</v>
      </c>
    </row>
    <row r="102" spans="1:6" s="13" customFormat="1" ht="21" x14ac:dyDescent="0.4">
      <c r="A102" s="42" t="s">
        <v>145</v>
      </c>
      <c r="B102" s="42" t="s">
        <v>122</v>
      </c>
      <c r="C102" s="38">
        <v>5</v>
      </c>
      <c r="D102" s="39"/>
      <c r="E102" s="38">
        <v>0.2</v>
      </c>
      <c r="F102" s="43">
        <f t="shared" si="14"/>
        <v>0</v>
      </c>
    </row>
    <row r="103" spans="1:6" s="13" customFormat="1" ht="21" x14ac:dyDescent="0.4">
      <c r="A103" s="42" t="s">
        <v>127</v>
      </c>
      <c r="B103" s="42" t="s">
        <v>122</v>
      </c>
      <c r="C103" s="38">
        <v>5</v>
      </c>
      <c r="D103" s="39"/>
      <c r="E103" s="38">
        <v>0.2</v>
      </c>
      <c r="F103" s="43">
        <f t="shared" ref="F103:F104" si="15">IFERROR(((C103+E103)*D103),)</f>
        <v>0</v>
      </c>
    </row>
    <row r="104" spans="1:6" s="13" customFormat="1" ht="21" x14ac:dyDescent="0.4">
      <c r="A104" s="42" t="s">
        <v>144</v>
      </c>
      <c r="B104" s="42" t="s">
        <v>122</v>
      </c>
      <c r="C104" s="38">
        <v>5</v>
      </c>
      <c r="D104" s="39"/>
      <c r="E104" s="38">
        <v>0.2</v>
      </c>
      <c r="F104" s="43">
        <f t="shared" si="15"/>
        <v>0</v>
      </c>
    </row>
    <row r="105" spans="1:6" s="13" customFormat="1" ht="21" x14ac:dyDescent="0.4">
      <c r="A105" s="42" t="s">
        <v>128</v>
      </c>
      <c r="B105" s="42" t="s">
        <v>122</v>
      </c>
      <c r="C105" s="38">
        <v>5</v>
      </c>
      <c r="D105" s="39"/>
      <c r="E105" s="38">
        <v>0.2</v>
      </c>
      <c r="F105" s="43">
        <f t="shared" ref="F105" si="16">IFERROR(((C105+E105)*D105),)</f>
        <v>0</v>
      </c>
    </row>
    <row r="106" spans="1:6" s="13" customFormat="1" ht="21" x14ac:dyDescent="0.4">
      <c r="A106" s="42" t="s">
        <v>83</v>
      </c>
      <c r="B106" s="42" t="s">
        <v>85</v>
      </c>
      <c r="C106" s="38">
        <v>12.5</v>
      </c>
      <c r="D106" s="39"/>
      <c r="E106" s="38">
        <v>0.8</v>
      </c>
      <c r="F106" s="43">
        <f t="shared" ref="F106" si="17">IFERROR(((C106+E106)*D106),)</f>
        <v>0</v>
      </c>
    </row>
    <row r="107" spans="1:6" s="13" customFormat="1" ht="21" hidden="1" x14ac:dyDescent="0.4">
      <c r="A107" s="42" t="s">
        <v>63</v>
      </c>
      <c r="B107" s="42" t="s">
        <v>65</v>
      </c>
      <c r="C107" s="38">
        <v>3</v>
      </c>
      <c r="D107" s="39"/>
      <c r="E107" s="38">
        <v>0.2</v>
      </c>
      <c r="F107" s="43">
        <f t="shared" ref="F107:F108" si="18">IFERROR(((C107+E107)*D107),)</f>
        <v>0</v>
      </c>
    </row>
    <row r="108" spans="1:6" s="13" customFormat="1" ht="21" hidden="1" x14ac:dyDescent="0.4">
      <c r="A108" s="42" t="s">
        <v>67</v>
      </c>
      <c r="B108" s="42" t="s">
        <v>65</v>
      </c>
      <c r="C108" s="38">
        <v>3</v>
      </c>
      <c r="D108" s="39"/>
      <c r="E108" s="38">
        <v>0.2</v>
      </c>
      <c r="F108" s="43">
        <f t="shared" si="18"/>
        <v>0</v>
      </c>
    </row>
    <row r="109" spans="1:6" s="13" customFormat="1" ht="28.8" x14ac:dyDescent="0.55000000000000004">
      <c r="A109" s="83" t="s">
        <v>88</v>
      </c>
      <c r="B109" s="83"/>
      <c r="C109" s="67" t="s">
        <v>39</v>
      </c>
      <c r="D109" s="109" t="s">
        <v>7</v>
      </c>
      <c r="E109" s="67" t="s">
        <v>66</v>
      </c>
      <c r="F109" s="46" t="s">
        <v>9</v>
      </c>
    </row>
    <row r="110" spans="1:6" s="13" customFormat="1" ht="21" x14ac:dyDescent="0.4">
      <c r="A110" s="41" t="s">
        <v>89</v>
      </c>
      <c r="B110" s="41" t="s">
        <v>90</v>
      </c>
      <c r="C110" s="36">
        <v>2</v>
      </c>
      <c r="D110" s="37"/>
      <c r="E110" s="38">
        <v>0.2</v>
      </c>
      <c r="F110" s="43">
        <f t="shared" ref="F110:F118" si="19">IFERROR(((C110+E110)*D110),)</f>
        <v>0</v>
      </c>
    </row>
    <row r="111" spans="1:6" s="13" customFormat="1" ht="21" x14ac:dyDescent="0.4">
      <c r="A111" s="42" t="s">
        <v>91</v>
      </c>
      <c r="B111" s="42" t="s">
        <v>92</v>
      </c>
      <c r="C111" s="38">
        <v>2</v>
      </c>
      <c r="D111" s="39"/>
      <c r="E111" s="38">
        <v>0.2</v>
      </c>
      <c r="F111" s="43">
        <f t="shared" si="19"/>
        <v>0</v>
      </c>
    </row>
    <row r="112" spans="1:6" s="13" customFormat="1" ht="21" x14ac:dyDescent="0.4">
      <c r="A112" s="42" t="s">
        <v>59</v>
      </c>
      <c r="B112" s="42" t="s">
        <v>62</v>
      </c>
      <c r="C112" s="38">
        <v>7.5</v>
      </c>
      <c r="D112" s="39"/>
      <c r="E112" s="38">
        <v>0.2</v>
      </c>
      <c r="F112" s="74">
        <f t="shared" si="19"/>
        <v>0</v>
      </c>
    </row>
    <row r="113" spans="1:6" s="13" customFormat="1" ht="21" x14ac:dyDescent="0.4">
      <c r="A113" s="42" t="s">
        <v>59</v>
      </c>
      <c r="B113" s="42" t="s">
        <v>65</v>
      </c>
      <c r="C113" s="38">
        <v>4</v>
      </c>
      <c r="D113" s="39"/>
      <c r="E113" s="38">
        <v>0.2</v>
      </c>
      <c r="F113" s="74">
        <f t="shared" ref="F113" si="20">IFERROR(((C113+E113)*D113),)</f>
        <v>0</v>
      </c>
    </row>
    <row r="114" spans="1:6" s="13" customFormat="1" ht="21" x14ac:dyDescent="0.4">
      <c r="A114" s="42" t="s">
        <v>81</v>
      </c>
      <c r="B114" s="42" t="s">
        <v>65</v>
      </c>
      <c r="C114" s="38">
        <v>4</v>
      </c>
      <c r="D114" s="39"/>
      <c r="E114" s="38">
        <v>0.2</v>
      </c>
      <c r="F114" s="74">
        <f t="shared" si="19"/>
        <v>0</v>
      </c>
    </row>
    <row r="115" spans="1:6" s="13" customFormat="1" ht="21" x14ac:dyDescent="0.4">
      <c r="A115" s="42" t="s">
        <v>104</v>
      </c>
      <c r="B115" s="42" t="s">
        <v>65</v>
      </c>
      <c r="C115" s="38">
        <v>4</v>
      </c>
      <c r="D115" s="39"/>
      <c r="E115" s="38">
        <v>0.2</v>
      </c>
      <c r="F115" s="74">
        <f t="shared" ref="F115:F117" si="21">IFERROR(((C115+E115)*D115),)</f>
        <v>0</v>
      </c>
    </row>
    <row r="116" spans="1:6" s="13" customFormat="1" ht="21" x14ac:dyDescent="0.4">
      <c r="A116" s="42" t="s">
        <v>136</v>
      </c>
      <c r="B116" s="42" t="s">
        <v>65</v>
      </c>
      <c r="C116" s="38">
        <v>4</v>
      </c>
      <c r="D116" s="39"/>
      <c r="E116" s="38">
        <v>0.2</v>
      </c>
      <c r="F116" s="74">
        <f t="shared" si="21"/>
        <v>0</v>
      </c>
    </row>
    <row r="117" spans="1:6" s="13" customFormat="1" ht="21" x14ac:dyDescent="0.4">
      <c r="A117" s="42" t="s">
        <v>136</v>
      </c>
      <c r="B117" s="42" t="s">
        <v>62</v>
      </c>
      <c r="C117" s="38">
        <v>7.5</v>
      </c>
      <c r="D117" s="39"/>
      <c r="E117" s="38">
        <v>0.2</v>
      </c>
      <c r="F117" s="74">
        <f t="shared" si="21"/>
        <v>0</v>
      </c>
    </row>
    <row r="118" spans="1:6" s="13" customFormat="1" ht="21" x14ac:dyDescent="0.4">
      <c r="A118" s="40" t="s">
        <v>70</v>
      </c>
      <c r="B118" s="40" t="s">
        <v>58</v>
      </c>
      <c r="C118" s="34">
        <v>17.5</v>
      </c>
      <c r="D118" s="35"/>
      <c r="E118" s="45">
        <v>0.6</v>
      </c>
      <c r="F118" s="45">
        <f t="shared" si="19"/>
        <v>0</v>
      </c>
    </row>
    <row r="119" spans="1:6" s="4" customFormat="1" ht="6" customHeight="1" x14ac:dyDescent="0.55000000000000004">
      <c r="A119" s="5"/>
      <c r="B119" s="5"/>
      <c r="C119" s="81"/>
      <c r="D119" s="81"/>
      <c r="E119" s="81"/>
      <c r="F119" s="8"/>
    </row>
    <row r="120" spans="1:6" s="4" customFormat="1" ht="6" customHeight="1" x14ac:dyDescent="0.55000000000000004">
      <c r="A120" s="5"/>
      <c r="B120" s="5"/>
      <c r="C120" s="81"/>
      <c r="D120" s="81"/>
      <c r="E120" s="81"/>
      <c r="F120" s="8"/>
    </row>
    <row r="121" spans="1:6" s="13" customFormat="1" ht="28.8" x14ac:dyDescent="0.55000000000000004">
      <c r="A121" s="84" t="s">
        <v>49</v>
      </c>
      <c r="B121" s="84"/>
      <c r="C121" s="67" t="s">
        <v>39</v>
      </c>
      <c r="D121" s="67" t="s">
        <v>7</v>
      </c>
      <c r="E121" s="67" t="s">
        <v>66</v>
      </c>
      <c r="F121" s="46" t="s">
        <v>9</v>
      </c>
    </row>
    <row r="122" spans="1:6" s="13" customFormat="1" ht="21" x14ac:dyDescent="0.4">
      <c r="A122" s="41" t="s">
        <v>29</v>
      </c>
      <c r="B122" s="41"/>
      <c r="C122" s="36">
        <v>6</v>
      </c>
      <c r="D122" s="37"/>
      <c r="E122" s="88"/>
      <c r="F122" s="74">
        <f t="shared" ref="F122:F126" si="22">IFERROR(((C122+E122)*D122),)</f>
        <v>0</v>
      </c>
    </row>
    <row r="123" spans="1:6" s="13" customFormat="1" ht="21" x14ac:dyDescent="0.4">
      <c r="A123" s="42" t="s">
        <v>30</v>
      </c>
      <c r="B123" s="42"/>
      <c r="C123" s="38">
        <v>7</v>
      </c>
      <c r="D123" s="39"/>
      <c r="E123" s="89"/>
      <c r="F123" s="74">
        <f t="shared" si="22"/>
        <v>0</v>
      </c>
    </row>
    <row r="124" spans="1:6" s="13" customFormat="1" ht="21" x14ac:dyDescent="0.4">
      <c r="A124" s="42" t="s">
        <v>31</v>
      </c>
      <c r="B124" s="42"/>
      <c r="C124" s="38">
        <v>8</v>
      </c>
      <c r="D124" s="39"/>
      <c r="E124" s="89"/>
      <c r="F124" s="74">
        <f t="shared" si="22"/>
        <v>0</v>
      </c>
    </row>
    <row r="125" spans="1:6" s="13" customFormat="1" ht="21" x14ac:dyDescent="0.4">
      <c r="A125" s="42" t="s">
        <v>93</v>
      </c>
      <c r="B125" s="42" t="s">
        <v>94</v>
      </c>
      <c r="C125" s="38">
        <v>10</v>
      </c>
      <c r="D125" s="39"/>
      <c r="E125" s="38">
        <v>0.6</v>
      </c>
      <c r="F125" s="74">
        <f t="shared" si="22"/>
        <v>0</v>
      </c>
    </row>
    <row r="126" spans="1:6" s="13" customFormat="1" ht="21" x14ac:dyDescent="0.4">
      <c r="A126" s="47" t="s">
        <v>64</v>
      </c>
      <c r="B126" s="47" t="s">
        <v>76</v>
      </c>
      <c r="C126" s="48">
        <v>12.5</v>
      </c>
      <c r="D126" s="49"/>
      <c r="E126" s="48">
        <v>0.8</v>
      </c>
      <c r="F126" s="44">
        <f t="shared" si="22"/>
        <v>0</v>
      </c>
    </row>
    <row r="127" spans="1:6" s="13" customFormat="1" ht="21" hidden="1" outlineLevel="1" x14ac:dyDescent="0.4">
      <c r="A127" s="40" t="s">
        <v>50</v>
      </c>
      <c r="B127" s="40"/>
      <c r="C127" s="34">
        <v>20</v>
      </c>
      <c r="D127" s="35"/>
      <c r="E127" s="85"/>
      <c r="F127" s="45">
        <f t="shared" ref="F127" si="23">IFERROR((C127*D127),)</f>
        <v>0</v>
      </c>
    </row>
    <row r="128" spans="1:6" s="13" customFormat="1" ht="21" hidden="1" outlineLevel="1" x14ac:dyDescent="0.4">
      <c r="A128" s="6" t="s">
        <v>3</v>
      </c>
      <c r="B128" s="6"/>
      <c r="C128" s="7">
        <v>5</v>
      </c>
      <c r="D128" s="20" t="s">
        <v>26</v>
      </c>
      <c r="E128" s="86"/>
      <c r="F128" s="8">
        <f>IFERROR((C128*D128)+(#REF!*#REF!)+(#REF!*#REF!),)</f>
        <v>0</v>
      </c>
    </row>
    <row r="129" spans="1:6" s="13" customFormat="1" ht="21" hidden="1" outlineLevel="1" x14ac:dyDescent="0.4">
      <c r="A129" s="6" t="s">
        <v>4</v>
      </c>
      <c r="B129" s="6"/>
      <c r="C129" s="7">
        <v>7.5</v>
      </c>
      <c r="D129" s="20" t="s">
        <v>26</v>
      </c>
      <c r="E129" s="86"/>
      <c r="F129" s="8">
        <f>IFERROR((C129*D129)+(#REF!*#REF!)+(#REF!*#REF!),)</f>
        <v>0</v>
      </c>
    </row>
    <row r="130" spans="1:6" s="13" customFormat="1" ht="21" hidden="1" outlineLevel="1" x14ac:dyDescent="0.4">
      <c r="A130" s="6" t="s">
        <v>5</v>
      </c>
      <c r="B130" s="6"/>
      <c r="C130" s="7">
        <v>10</v>
      </c>
      <c r="D130" s="20" t="s">
        <v>26</v>
      </c>
      <c r="E130" s="86"/>
      <c r="F130" s="8">
        <f>IFERROR((C130*D130)+(#REF!*#REF!)+(#REF!*#REF!),)</f>
        <v>0</v>
      </c>
    </row>
    <row r="131" spans="1:6" s="13" customFormat="1" ht="21" hidden="1" outlineLevel="1" x14ac:dyDescent="0.4">
      <c r="A131" s="6" t="s">
        <v>6</v>
      </c>
      <c r="B131" s="6"/>
      <c r="C131" s="7">
        <v>7.5</v>
      </c>
      <c r="D131" s="20" t="s">
        <v>26</v>
      </c>
      <c r="E131" s="86"/>
      <c r="F131" s="8">
        <f>IFERROR((C131*D131)+(#REF!*#REF!)+(#REF!*#REF!),)</f>
        <v>0</v>
      </c>
    </row>
    <row r="132" spans="1:6" hidden="1" outlineLevel="1" x14ac:dyDescent="0.3"/>
    <row r="133" spans="1:6" s="13" customFormat="1" ht="21" hidden="1" outlineLevel="1" x14ac:dyDescent="0.4">
      <c r="A133" s="4"/>
      <c r="B133" s="4"/>
      <c r="C133" s="92"/>
      <c r="D133" s="93"/>
      <c r="E133" s="92"/>
      <c r="F133" s="62"/>
    </row>
    <row r="134" spans="1:6" s="13" customFormat="1" ht="21" hidden="1" outlineLevel="1" x14ac:dyDescent="0.4">
      <c r="A134" s="4"/>
      <c r="B134" s="4"/>
      <c r="C134" s="92"/>
      <c r="D134" s="93"/>
      <c r="E134" s="92"/>
      <c r="F134" s="62"/>
    </row>
    <row r="135" spans="1:6" ht="38.25" customHeight="1" collapsed="1" x14ac:dyDescent="0.55000000000000004">
      <c r="A135" s="5" t="s">
        <v>13</v>
      </c>
      <c r="B135" s="5"/>
      <c r="F135" s="63">
        <f>SUM(F6:F132)</f>
        <v>0</v>
      </c>
    </row>
    <row r="136" spans="1:6" ht="28.5" customHeight="1" x14ac:dyDescent="0.3">
      <c r="A136" s="28" t="s">
        <v>45</v>
      </c>
      <c r="B136" s="28"/>
      <c r="C136" s="61"/>
      <c r="D136" s="62"/>
      <c r="E136" s="62"/>
      <c r="F136" s="70"/>
    </row>
    <row r="137" spans="1:6" ht="5.25" customHeight="1" x14ac:dyDescent="0.3"/>
    <row r="138" spans="1:6" ht="25.8" x14ac:dyDescent="0.5">
      <c r="A138" s="28" t="s">
        <v>146</v>
      </c>
      <c r="B138" s="73" t="s">
        <v>69</v>
      </c>
      <c r="C138" s="9" t="s">
        <v>11</v>
      </c>
      <c r="F138" s="63">
        <v>6.95</v>
      </c>
    </row>
    <row r="139" spans="1:6" ht="36.75" customHeight="1" x14ac:dyDescent="0.4">
      <c r="A139" s="28" t="s">
        <v>10</v>
      </c>
      <c r="B139" s="60" t="str">
        <f>IF(B138="Nein","Ja","Nein")</f>
        <v>Nein</v>
      </c>
      <c r="C139" s="107" t="s">
        <v>38</v>
      </c>
      <c r="D139" s="108"/>
      <c r="E139" s="87"/>
      <c r="F139" s="8">
        <v>0</v>
      </c>
    </row>
    <row r="140" spans="1:6" ht="4.5" customHeight="1" x14ac:dyDescent="0.3">
      <c r="A140" s="10"/>
      <c r="B140" s="10"/>
    </row>
    <row r="141" spans="1:6" ht="28.8" x14ac:dyDescent="0.55000000000000004">
      <c r="A141" s="5" t="s">
        <v>12</v>
      </c>
      <c r="B141" s="5"/>
      <c r="F141" s="63">
        <f>SUM(F135+F138)</f>
        <v>6.95</v>
      </c>
    </row>
    <row r="142" spans="1:6" ht="4.5" customHeight="1" x14ac:dyDescent="0.3"/>
    <row r="143" spans="1:6" ht="21" x14ac:dyDescent="0.4">
      <c r="A143" s="22" t="s">
        <v>14</v>
      </c>
      <c r="B143" s="23"/>
      <c r="C143" s="24"/>
      <c r="D143" s="71"/>
      <c r="E143" s="71"/>
      <c r="F143" s="72"/>
    </row>
    <row r="144" spans="1:6" s="70" customFormat="1" ht="24.9" customHeight="1" x14ac:dyDescent="0.3">
      <c r="A144" s="95" t="s">
        <v>15</v>
      </c>
      <c r="B144" s="51" t="s">
        <v>40</v>
      </c>
      <c r="C144" s="52"/>
      <c r="D144" s="52"/>
      <c r="E144" s="52"/>
      <c r="F144" s="53"/>
    </row>
    <row r="145" spans="1:6" s="70" customFormat="1" ht="24.9" customHeight="1" x14ac:dyDescent="0.3">
      <c r="A145" s="96" t="s">
        <v>16</v>
      </c>
      <c r="B145" s="54" t="s">
        <v>41</v>
      </c>
      <c r="C145" s="55"/>
      <c r="D145" s="55"/>
      <c r="E145" s="55"/>
      <c r="F145" s="56"/>
    </row>
    <row r="146" spans="1:6" s="70" customFormat="1" ht="24.9" customHeight="1" x14ac:dyDescent="0.3">
      <c r="A146" s="96" t="s">
        <v>17</v>
      </c>
      <c r="B146" s="54" t="s">
        <v>42</v>
      </c>
      <c r="C146" s="55"/>
      <c r="D146" s="55"/>
      <c r="E146" s="55"/>
      <c r="F146" s="56"/>
    </row>
    <row r="147" spans="1:6" s="70" customFormat="1" ht="24.9" customHeight="1" x14ac:dyDescent="0.3">
      <c r="A147" s="96" t="s">
        <v>37</v>
      </c>
      <c r="B147" s="54" t="s">
        <v>43</v>
      </c>
      <c r="C147" s="55"/>
      <c r="D147" s="55"/>
      <c r="E147" s="55"/>
      <c r="F147" s="56"/>
    </row>
    <row r="148" spans="1:6" s="70" customFormat="1" ht="24.9" customHeight="1" x14ac:dyDescent="0.3">
      <c r="A148" s="97" t="s">
        <v>36</v>
      </c>
      <c r="B148" s="59" t="s">
        <v>44</v>
      </c>
      <c r="C148" s="57"/>
      <c r="D148" s="57"/>
      <c r="E148" s="57"/>
      <c r="F148" s="58"/>
    </row>
    <row r="149" spans="1:6" ht="5.25" customHeight="1" x14ac:dyDescent="0.3"/>
    <row r="150" spans="1:6" s="70" customFormat="1" ht="21.75" customHeight="1" x14ac:dyDescent="0.3">
      <c r="A150" s="64" t="s">
        <v>20</v>
      </c>
      <c r="B150" s="25"/>
      <c r="C150" s="26"/>
      <c r="D150" s="26"/>
      <c r="E150" s="26"/>
      <c r="F150" s="27"/>
    </row>
    <row r="151" spans="1:6" s="70" customFormat="1" ht="21.75" customHeight="1" x14ac:dyDescent="0.3">
      <c r="A151" s="65" t="s">
        <v>18</v>
      </c>
      <c r="B151" s="28"/>
      <c r="C151" s="29"/>
      <c r="D151" s="29"/>
      <c r="E151" s="29"/>
      <c r="F151" s="30"/>
    </row>
    <row r="152" spans="1:6" s="70" customFormat="1" ht="21.75" customHeight="1" x14ac:dyDescent="0.3">
      <c r="A152" s="66" t="s">
        <v>19</v>
      </c>
      <c r="B152" s="31"/>
      <c r="C152" s="32"/>
      <c r="D152" s="32"/>
      <c r="E152" s="32"/>
      <c r="F152" s="33"/>
    </row>
  </sheetData>
  <sheetProtection algorithmName="SHA-512" hashValue="FgDliw5ZPp3zFA079Ka30LJjfLFUmq6X3DrULz4CcEEW2jI7AcfUXtTel2UvDb5N6nspRPErQRtfq+ZMfQT5xw==" saltValue="kJf1l63goslnswdGYhCeRg==" spinCount="100000" sheet="1" objects="1" scenarios="1" selectLockedCells="1"/>
  <mergeCells count="1">
    <mergeCell ref="C139:D139"/>
  </mergeCells>
  <phoneticPr fontId="18" type="noConversion"/>
  <dataValidations disablePrompts="1" count="1">
    <dataValidation type="list" allowBlank="1" showInputMessage="1" showErrorMessage="1" errorTitle="EIngabefelder" sqref="B138" xr:uid="{00000000-0002-0000-0000-000000000000}">
      <formula1>"Ja,Nein"</formula1>
    </dataValidation>
  </dataValidations>
  <hyperlinks>
    <hyperlink ref="B148" r:id="rId1" xr:uid="{00000000-0004-0000-0000-000000000000}"/>
  </hyperlinks>
  <printOptions horizontalCentered="1"/>
  <pageMargins left="0.27559055118110237" right="0.15748031496062992" top="0.31496062992125984" bottom="0" header="0.23622047244094491" footer="0.31496062992125984"/>
  <pageSetup paperSize="9" scale="71" orientation="portrait" horizontalDpi="4294967293" r:id="rId2"/>
  <rowBreaks count="3" manualBreakCount="3">
    <brk id="49" max="5" man="1"/>
    <brk id="91" max="5" man="1"/>
    <brk id="120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Online</vt:lpstr>
      <vt:lpstr>Online!Druckbereich</vt:lpstr>
      <vt:lpstr>Online!Drucktitel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G.</dc:creator>
  <cp:lastModifiedBy>Ganz</cp:lastModifiedBy>
  <cp:lastPrinted>2025-03-05T19:58:40Z</cp:lastPrinted>
  <dcterms:created xsi:type="dcterms:W3CDTF">2020-11-13T10:17:41Z</dcterms:created>
  <dcterms:modified xsi:type="dcterms:W3CDTF">2025-03-05T19:58:47Z</dcterms:modified>
</cp:coreProperties>
</file>