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a\AppData\Local\Microsoft\Windows\INetCache\Content.Outlook\1DKE79YK\"/>
    </mc:Choice>
  </mc:AlternateContent>
  <bookViews>
    <workbookView xWindow="0" yWindow="0" windowWidth="23040" windowHeight="10296"/>
  </bookViews>
  <sheets>
    <sheet name="RL 7h" sheetId="1" r:id="rId1"/>
  </sheets>
  <externalReferences>
    <externalReference r:id="rId2"/>
  </externalReferences>
  <definedNames>
    <definedName name="_xlnm.Print_Area" localSheetId="0">'RL 7h'!$A$1:$W$18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7" i="1" l="1"/>
  <c r="U17" i="1"/>
  <c r="S17" i="1"/>
  <c r="Q17" i="1"/>
  <c r="O17" i="1"/>
  <c r="M17" i="1"/>
  <c r="K17" i="1"/>
  <c r="I17" i="1"/>
  <c r="G17" i="1"/>
  <c r="C17" i="1"/>
  <c r="G6" i="1"/>
  <c r="I6" i="1"/>
  <c r="K6" i="1"/>
  <c r="M6" i="1"/>
  <c r="O6" i="1"/>
  <c r="Q6" i="1"/>
  <c r="S6" i="1"/>
  <c r="U6" i="1"/>
  <c r="W6" i="1"/>
  <c r="C6" i="1"/>
  <c r="E17" i="1"/>
  <c r="W16" i="1"/>
  <c r="U16" i="1"/>
  <c r="S16" i="1"/>
  <c r="Q16" i="1"/>
  <c r="O16" i="1"/>
  <c r="M16" i="1"/>
  <c r="K16" i="1"/>
  <c r="I16" i="1"/>
  <c r="G16" i="1"/>
  <c r="C16" i="1"/>
  <c r="E16" i="1"/>
  <c r="W15" i="1"/>
  <c r="U15" i="1"/>
  <c r="S15" i="1"/>
  <c r="Q15" i="1"/>
  <c r="O15" i="1"/>
  <c r="M15" i="1"/>
  <c r="K15" i="1"/>
  <c r="I15" i="1"/>
  <c r="G15" i="1"/>
  <c r="C15" i="1"/>
  <c r="E15" i="1"/>
  <c r="W14" i="1"/>
  <c r="U14" i="1"/>
  <c r="S14" i="1"/>
  <c r="Q14" i="1"/>
  <c r="O14" i="1"/>
  <c r="M14" i="1"/>
  <c r="K14" i="1"/>
  <c r="I14" i="1"/>
  <c r="G14" i="1"/>
  <c r="C14" i="1"/>
  <c r="E14" i="1"/>
  <c r="W13" i="1"/>
  <c r="U13" i="1"/>
  <c r="S13" i="1"/>
  <c r="Q13" i="1"/>
  <c r="O13" i="1"/>
  <c r="M13" i="1"/>
  <c r="K13" i="1"/>
  <c r="I13" i="1"/>
  <c r="G13" i="1"/>
  <c r="C13" i="1"/>
  <c r="E13" i="1"/>
  <c r="W12" i="1"/>
  <c r="U12" i="1"/>
  <c r="S12" i="1"/>
  <c r="Q12" i="1"/>
  <c r="O12" i="1"/>
  <c r="M12" i="1"/>
  <c r="K12" i="1"/>
  <c r="I12" i="1"/>
  <c r="G12" i="1"/>
  <c r="C12" i="1"/>
  <c r="E12" i="1"/>
  <c r="W11" i="1"/>
  <c r="U11" i="1"/>
  <c r="S11" i="1"/>
  <c r="Q11" i="1"/>
  <c r="O11" i="1"/>
  <c r="M11" i="1"/>
  <c r="K11" i="1"/>
  <c r="I11" i="1"/>
  <c r="G11" i="1"/>
  <c r="C11" i="1"/>
  <c r="E11" i="1"/>
  <c r="W10" i="1"/>
  <c r="U10" i="1"/>
  <c r="S10" i="1"/>
  <c r="Q10" i="1"/>
  <c r="O10" i="1"/>
  <c r="M10" i="1"/>
  <c r="K10" i="1"/>
  <c r="I10" i="1"/>
  <c r="G10" i="1"/>
  <c r="C10" i="1"/>
  <c r="E10" i="1"/>
  <c r="W9" i="1"/>
  <c r="U9" i="1"/>
  <c r="S9" i="1"/>
  <c r="Q9" i="1"/>
  <c r="O9" i="1"/>
  <c r="M9" i="1"/>
  <c r="K9" i="1"/>
  <c r="I9" i="1"/>
  <c r="G9" i="1"/>
  <c r="C9" i="1"/>
  <c r="E9" i="1"/>
  <c r="W8" i="1"/>
  <c r="U8" i="1"/>
  <c r="S8" i="1"/>
  <c r="Q8" i="1"/>
  <c r="O8" i="1"/>
  <c r="M8" i="1"/>
  <c r="K8" i="1"/>
  <c r="I8" i="1"/>
  <c r="G8" i="1"/>
  <c r="C8" i="1"/>
  <c r="E8" i="1"/>
  <c r="W7" i="1"/>
  <c r="U7" i="1"/>
  <c r="S7" i="1"/>
  <c r="Q7" i="1"/>
  <c r="O7" i="1"/>
  <c r="M7" i="1"/>
  <c r="K7" i="1"/>
  <c r="I7" i="1"/>
  <c r="G7" i="1"/>
  <c r="C7" i="1"/>
  <c r="E7" i="1"/>
  <c r="E6" i="1"/>
  <c r="E3" i="1"/>
</calcChain>
</file>

<file path=xl/sharedStrings.xml><?xml version="1.0" encoding="utf-8"?>
<sst xmlns="http://schemas.openxmlformats.org/spreadsheetml/2006/main" count="49" uniqueCount="34">
  <si>
    <t>Gym-Fit Männer</t>
  </si>
  <si>
    <t>Chianti-Cup</t>
  </si>
  <si>
    <t>Org. Angelo Bobbià</t>
  </si>
  <si>
    <t>Flaschen</t>
  </si>
  <si>
    <t>Fresbee</t>
  </si>
  <si>
    <t>Ringe</t>
  </si>
  <si>
    <t>Labyrinth</t>
  </si>
  <si>
    <t>Pfeile</t>
  </si>
  <si>
    <t>Turmbau</t>
  </si>
  <si>
    <t>Würfel</t>
  </si>
  <si>
    <t>Kegel</t>
  </si>
  <si>
    <t>Schnur</t>
  </si>
  <si>
    <t>höchste Punktzahl:</t>
  </si>
  <si>
    <t>Rang</t>
  </si>
  <si>
    <t>TOTAL</t>
  </si>
  <si>
    <t>Name</t>
  </si>
  <si>
    <t>JM-Pkte</t>
  </si>
  <si>
    <t>erreichte 
Punktzahl</t>
  </si>
  <si>
    <t>Wertungs-
punkte</t>
  </si>
  <si>
    <t>erreichte 
Zeit</t>
  </si>
  <si>
    <t>Lötscher Walter</t>
  </si>
  <si>
    <t>Plüss Walter</t>
  </si>
  <si>
    <t>Bloisi Paolo</t>
  </si>
  <si>
    <t>Bremgartner Peter</t>
  </si>
  <si>
    <t>Zeltner Peter</t>
  </si>
  <si>
    <t>6a</t>
  </si>
  <si>
    <t>Pachlatko Andreas</t>
  </si>
  <si>
    <t>6b</t>
  </si>
  <si>
    <t>Boppart Marcel</t>
  </si>
  <si>
    <t>Palmer Edi</t>
  </si>
  <si>
    <t>Müller Franz</t>
  </si>
  <si>
    <t>Bobbià Angelo</t>
  </si>
  <si>
    <t>Kräutli Walter</t>
  </si>
  <si>
    <t>Moser Hans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</si>
</sst>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20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FF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Border="1"/>
    <xf numFmtId="1" fontId="1" fillId="0" borderId="0" xfId="0" applyNumberFormat="1" applyFont="1"/>
    <xf numFmtId="0" fontId="1" fillId="0" borderId="1" xfId="0" applyFont="1" applyBorder="1"/>
    <xf numFmtId="0" fontId="1" fillId="0" borderId="2" xfId="0" applyFont="1" applyBorder="1"/>
    <xf numFmtId="0" fontId="4" fillId="0" borderId="2" xfId="0" applyFont="1" applyBorder="1" applyAlignment="1">
      <alignment vertical="center"/>
    </xf>
    <xf numFmtId="1" fontId="1" fillId="0" borderId="2" xfId="0" applyNumberFormat="1" applyFont="1" applyBorder="1"/>
    <xf numFmtId="0" fontId="5" fillId="0" borderId="2" xfId="0" applyFont="1" applyBorder="1" applyAlignment="1">
      <alignment vertical="center"/>
    </xf>
    <xf numFmtId="1" fontId="6" fillId="0" borderId="2" xfId="0" applyNumberFormat="1" applyFont="1" applyBorder="1" applyAlignment="1">
      <alignment horizontal="left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9" xfId="0" applyFont="1" applyBorder="1" applyAlignment="1">
      <alignment wrapText="1"/>
    </xf>
    <xf numFmtId="1" fontId="1" fillId="0" borderId="8" xfId="0" applyNumberFormat="1" applyFont="1" applyBorder="1" applyAlignment="1">
      <alignment wrapText="1"/>
    </xf>
    <xf numFmtId="1" fontId="1" fillId="0" borderId="10" xfId="0" applyNumberFormat="1" applyFont="1" applyBorder="1" applyAlignment="1">
      <alignment wrapText="1"/>
    </xf>
    <xf numFmtId="0" fontId="2" fillId="0" borderId="11" xfId="0" applyFont="1" applyBorder="1" applyAlignment="1">
      <alignment horizontal="center"/>
    </xf>
    <xf numFmtId="0" fontId="1" fillId="2" borderId="8" xfId="0" applyFont="1" applyFill="1" applyBorder="1"/>
    <xf numFmtId="1" fontId="1" fillId="0" borderId="8" xfId="0" applyNumberFormat="1" applyFont="1" applyBorder="1"/>
    <xf numFmtId="0" fontId="1" fillId="2" borderId="9" xfId="0" applyFont="1" applyFill="1" applyBorder="1"/>
    <xf numFmtId="1" fontId="1" fillId="0" borderId="8" xfId="0" applyNumberFormat="1" applyFont="1" applyFill="1" applyBorder="1"/>
    <xf numFmtId="1" fontId="1" fillId="0" borderId="10" xfId="0" applyNumberFormat="1" applyFont="1" applyBorder="1"/>
    <xf numFmtId="0" fontId="7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/>
    </xf>
    <xf numFmtId="1" fontId="8" fillId="0" borderId="6" xfId="0" applyNumberFormat="1" applyFont="1" applyBorder="1"/>
    <xf numFmtId="0" fontId="2" fillId="0" borderId="13" xfId="0" applyFont="1" applyBorder="1"/>
    <xf numFmtId="0" fontId="2" fillId="0" borderId="14" xfId="0" applyFont="1" applyBorder="1"/>
    <xf numFmtId="14" fontId="2" fillId="0" borderId="16" xfId="0" applyNumberFormat="1" applyFont="1" applyBorder="1"/>
    <xf numFmtId="1" fontId="1" fillId="0" borderId="7" xfId="0" applyNumberFormat="1" applyFont="1" applyBorder="1" applyAlignment="1">
      <alignment horizontal="center"/>
    </xf>
    <xf numFmtId="0" fontId="2" fillId="2" borderId="8" xfId="0" applyFont="1" applyFill="1" applyBorder="1"/>
    <xf numFmtId="1" fontId="2" fillId="4" borderId="12" xfId="0" applyNumberFormat="1" applyFont="1" applyFill="1" applyBorder="1" applyAlignment="1">
      <alignment horizontal="center"/>
    </xf>
    <xf numFmtId="1" fontId="1" fillId="0" borderId="18" xfId="0" applyNumberFormat="1" applyFont="1" applyBorder="1" applyAlignment="1">
      <alignment horizontal="center"/>
    </xf>
    <xf numFmtId="0" fontId="2" fillId="2" borderId="19" xfId="0" applyFont="1" applyFill="1" applyBorder="1"/>
    <xf numFmtId="1" fontId="2" fillId="3" borderId="20" xfId="0" applyNumberFormat="1" applyFont="1" applyFill="1" applyBorder="1" applyAlignment="1">
      <alignment horizontal="center"/>
    </xf>
    <xf numFmtId="0" fontId="1" fillId="2" borderId="19" xfId="0" applyFont="1" applyFill="1" applyBorder="1"/>
    <xf numFmtId="1" fontId="1" fillId="3" borderId="19" xfId="0" applyNumberFormat="1" applyFont="1" applyFill="1" applyBorder="1"/>
    <xf numFmtId="0" fontId="1" fillId="2" borderId="21" xfId="0" applyFont="1" applyFill="1" applyBorder="1"/>
    <xf numFmtId="1" fontId="1" fillId="0" borderId="19" xfId="0" applyNumberFormat="1" applyFont="1" applyFill="1" applyBorder="1"/>
    <xf numFmtId="1" fontId="1" fillId="3" borderId="22" xfId="0" applyNumberFormat="1" applyFont="1" applyFill="1" applyBorder="1"/>
    <xf numFmtId="1" fontId="1" fillId="0" borderId="23" xfId="0" applyNumberFormat="1" applyFont="1" applyBorder="1" applyAlignment="1">
      <alignment horizontal="center"/>
    </xf>
    <xf numFmtId="0" fontId="2" fillId="2" borderId="24" xfId="0" applyFont="1" applyFill="1" applyBorder="1"/>
    <xf numFmtId="1" fontId="2" fillId="4" borderId="25" xfId="0" applyNumberFormat="1" applyFont="1" applyFill="1" applyBorder="1" applyAlignment="1">
      <alignment horizontal="center"/>
    </xf>
    <xf numFmtId="0" fontId="1" fillId="2" borderId="24" xfId="0" applyFont="1" applyFill="1" applyBorder="1"/>
    <xf numFmtId="1" fontId="1" fillId="0" borderId="24" xfId="0" applyNumberFormat="1" applyFont="1" applyBorder="1"/>
    <xf numFmtId="0" fontId="1" fillId="2" borderId="26" xfId="0" applyFont="1" applyFill="1" applyBorder="1"/>
    <xf numFmtId="1" fontId="1" fillId="0" borderId="24" xfId="0" applyNumberFormat="1" applyFont="1" applyFill="1" applyBorder="1"/>
    <xf numFmtId="1" fontId="1" fillId="3" borderId="24" xfId="0" applyNumberFormat="1" applyFont="1" applyFill="1" applyBorder="1"/>
    <xf numFmtId="1" fontId="1" fillId="3" borderId="27" xfId="0" applyNumberFormat="1" applyFont="1" applyFill="1" applyBorder="1"/>
    <xf numFmtId="1" fontId="1" fillId="0" borderId="27" xfId="0" applyNumberFormat="1" applyFont="1" applyBorder="1"/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8" fontId="2" fillId="0" borderId="29" xfId="0" applyNumberFormat="1" applyFont="1" applyBorder="1" applyAlignment="1">
      <alignment horizontal="center"/>
    </xf>
    <xf numFmtId="0" fontId="3" fillId="5" borderId="6" xfId="0" applyFont="1" applyFill="1" applyBorder="1" applyAlignment="1">
      <alignment vertic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142241</xdr:colOff>
      <xdr:row>1</xdr:row>
      <xdr:rowOff>152816</xdr:rowOff>
    </xdr:from>
    <xdr:to>
      <xdr:col>21</xdr:col>
      <xdr:colOff>477521</xdr:colOff>
      <xdr:row>1</xdr:row>
      <xdr:rowOff>834390</xdr:rowOff>
    </xdr:to>
    <xdr:pic>
      <xdr:nvPicPr>
        <xdr:cNvPr id="2" name="Grafik 1" descr="logo_turnverein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25781" y="335696"/>
          <a:ext cx="1082040" cy="681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VD\TVD%20Jahresmeisterschaft\9.%20Organisation\2021%20JM%20&#220;bersicht%20-%20Original%20zum%20Eintragen%20%20der%20Wettk&#228;mpfe%202021%201h%20et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M-Übersicht"/>
      <sheetName val="Paarwettkampf"/>
      <sheetName val="WKB 1"/>
      <sheetName val="RL 1h"/>
      <sheetName val="Ballwettkampf"/>
      <sheetName val="WKB 2"/>
      <sheetName val="RL 2f"/>
      <sheetName val="Differenzler"/>
      <sheetName val="WKB 3"/>
      <sheetName val="RL 3g"/>
      <sheetName val="Minigolf"/>
      <sheetName val="RL 4h"/>
      <sheetName val="OL"/>
      <sheetName val="RL 5g"/>
      <sheetName val="Petangue"/>
      <sheetName val="RL 6h"/>
      <sheetName val="Chianti-Cup"/>
      <sheetName val="WKB 7"/>
      <sheetName val="RL 7h"/>
      <sheetName val="Kegeln"/>
      <sheetName val="WKB8"/>
      <sheetName val="RL 8f"/>
      <sheetName val="T-Std 2020"/>
      <sheetName val="RL JG"/>
      <sheetName val="RL JG3"/>
      <sheetName val="RL JG2"/>
      <sheetName val="EndRL 2021"/>
      <sheetName val="Aufwand"/>
      <sheetName val="Tabelle1"/>
    </sheetNames>
    <sheetDataSet>
      <sheetData sheetId="0">
        <row r="18">
          <cell r="C18">
            <v>44487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139"/>
  <sheetViews>
    <sheetView tabSelected="1" zoomScale="70" zoomScaleNormal="70" zoomScalePageLayoutView="75" workbookViewId="0">
      <selection activeCell="E24" sqref="E24"/>
    </sheetView>
  </sheetViews>
  <sheetFormatPr baseColWidth="10" defaultColWidth="10.88671875" defaultRowHeight="13.8" outlineLevelRow="1" x14ac:dyDescent="0.25"/>
  <cols>
    <col min="1" max="1" width="2.109375" style="1" customWidth="1"/>
    <col min="2" max="2" width="7.44140625" style="1" customWidth="1"/>
    <col min="3" max="3" width="8.109375" style="1" customWidth="1"/>
    <col min="4" max="4" width="18.6640625" style="1" customWidth="1"/>
    <col min="5" max="5" width="11.33203125" style="1" customWidth="1"/>
    <col min="6" max="6" width="9.44140625" style="12" customWidth="1"/>
    <col min="7" max="7" width="9.44140625" style="3" customWidth="1"/>
    <col min="8" max="8" width="9.44140625" style="12" customWidth="1"/>
    <col min="9" max="9" width="9.44140625" style="3" customWidth="1"/>
    <col min="10" max="10" width="9.44140625" style="12" customWidth="1"/>
    <col min="11" max="11" width="9.44140625" style="3" customWidth="1"/>
    <col min="12" max="12" width="9.44140625" style="12" customWidth="1"/>
    <col min="13" max="13" width="9.44140625" style="3" customWidth="1"/>
    <col min="14" max="14" width="9.44140625" style="12" customWidth="1"/>
    <col min="15" max="15" width="9.44140625" style="3" customWidth="1"/>
    <col min="16" max="16" width="9.44140625" style="12" customWidth="1"/>
    <col min="17" max="17" width="9.44140625" style="3" customWidth="1"/>
    <col min="18" max="18" width="9.44140625" style="12" customWidth="1"/>
    <col min="19" max="19" width="9.44140625" style="3" customWidth="1"/>
    <col min="20" max="20" width="10.88671875" style="12"/>
    <col min="21" max="21" width="10.88671875" style="2"/>
    <col min="22" max="16384" width="10.88671875" style="1"/>
  </cols>
  <sheetData>
    <row r="1" spans="2:23" ht="14.4" thickBot="1" x14ac:dyDescent="0.3">
      <c r="F1" s="2"/>
      <c r="H1" s="2"/>
      <c r="J1" s="2"/>
      <c r="L1" s="2"/>
      <c r="N1" s="2"/>
      <c r="P1" s="2"/>
      <c r="R1" s="2"/>
      <c r="T1" s="2"/>
    </row>
    <row r="2" spans="2:23" ht="66" customHeight="1" x14ac:dyDescent="0.35">
      <c r="B2" s="4"/>
      <c r="C2" s="22" t="s">
        <v>0</v>
      </c>
      <c r="D2" s="5"/>
      <c r="E2" s="6"/>
      <c r="F2" s="7"/>
      <c r="G2" s="7"/>
      <c r="H2" s="5"/>
      <c r="I2" s="8" t="s">
        <v>1</v>
      </c>
      <c r="J2" s="7"/>
      <c r="K2" s="5"/>
      <c r="L2" s="7"/>
      <c r="M2" s="7"/>
      <c r="N2" s="5"/>
      <c r="O2" s="9" t="s">
        <v>2</v>
      </c>
      <c r="P2" s="7"/>
      <c r="Q2" s="5"/>
      <c r="R2" s="7"/>
      <c r="S2" s="5"/>
      <c r="T2" s="5"/>
      <c r="U2" s="5"/>
      <c r="V2" s="5"/>
      <c r="W2" s="10"/>
    </row>
    <row r="3" spans="2:23" ht="14.4" thickBot="1" x14ac:dyDescent="0.3">
      <c r="B3" s="27"/>
      <c r="C3" s="28"/>
      <c r="D3" s="28"/>
      <c r="E3" s="29">
        <f>'[1]JM-Übersicht'!C18</f>
        <v>44487</v>
      </c>
      <c r="F3" s="55" t="s">
        <v>3</v>
      </c>
      <c r="G3" s="56"/>
      <c r="H3" s="55" t="s">
        <v>4</v>
      </c>
      <c r="I3" s="56"/>
      <c r="J3" s="55" t="s">
        <v>5</v>
      </c>
      <c r="K3" s="56"/>
      <c r="L3" s="55" t="s">
        <v>6</v>
      </c>
      <c r="M3" s="56"/>
      <c r="N3" s="55" t="s">
        <v>7</v>
      </c>
      <c r="O3" s="56"/>
      <c r="P3" s="55" t="s">
        <v>8</v>
      </c>
      <c r="Q3" s="56"/>
      <c r="R3" s="55" t="s">
        <v>9</v>
      </c>
      <c r="S3" s="56"/>
      <c r="T3" s="55" t="s">
        <v>10</v>
      </c>
      <c r="U3" s="56"/>
      <c r="V3" s="57" t="s">
        <v>11</v>
      </c>
      <c r="W3" s="58"/>
    </row>
    <row r="4" spans="2:23" ht="14.4" thickBot="1" x14ac:dyDescent="0.3">
      <c r="B4" s="11"/>
      <c r="C4" s="2"/>
      <c r="D4" s="2"/>
      <c r="E4" s="25" t="s">
        <v>12</v>
      </c>
      <c r="G4" s="26">
        <v>100</v>
      </c>
      <c r="H4" s="2"/>
      <c r="I4" s="26">
        <v>95</v>
      </c>
      <c r="J4" s="2"/>
      <c r="K4" s="26">
        <v>80</v>
      </c>
      <c r="L4" s="2"/>
      <c r="M4" s="26">
        <v>80</v>
      </c>
      <c r="N4" s="2"/>
      <c r="O4" s="26">
        <v>70</v>
      </c>
      <c r="P4" s="2"/>
      <c r="Q4" s="26">
        <v>150</v>
      </c>
      <c r="R4" s="2"/>
      <c r="S4" s="26">
        <v>45</v>
      </c>
      <c r="T4" s="2"/>
      <c r="U4" s="26">
        <v>52</v>
      </c>
      <c r="V4" s="2"/>
      <c r="W4" s="26">
        <v>25.5</v>
      </c>
    </row>
    <row r="5" spans="2:23" ht="31.8" customHeight="1" thickBot="1" x14ac:dyDescent="0.3">
      <c r="B5" s="23" t="s">
        <v>13</v>
      </c>
      <c r="C5" s="24" t="s">
        <v>14</v>
      </c>
      <c r="D5" s="54" t="s">
        <v>15</v>
      </c>
      <c r="E5" s="54" t="s">
        <v>16</v>
      </c>
      <c r="F5" s="13" t="s">
        <v>17</v>
      </c>
      <c r="G5" s="14" t="s">
        <v>18</v>
      </c>
      <c r="H5" s="13" t="s">
        <v>17</v>
      </c>
      <c r="I5" s="14" t="s">
        <v>18</v>
      </c>
      <c r="J5" s="13" t="s">
        <v>17</v>
      </c>
      <c r="K5" s="14" t="s">
        <v>18</v>
      </c>
      <c r="L5" s="13" t="s">
        <v>17</v>
      </c>
      <c r="M5" s="14" t="s">
        <v>18</v>
      </c>
      <c r="N5" s="13" t="s">
        <v>17</v>
      </c>
      <c r="O5" s="14" t="s">
        <v>18</v>
      </c>
      <c r="P5" s="13" t="s">
        <v>17</v>
      </c>
      <c r="Q5" s="14" t="s">
        <v>18</v>
      </c>
      <c r="R5" s="13" t="s">
        <v>17</v>
      </c>
      <c r="S5" s="14" t="s">
        <v>18</v>
      </c>
      <c r="T5" s="13" t="s">
        <v>17</v>
      </c>
      <c r="U5" s="14" t="s">
        <v>18</v>
      </c>
      <c r="V5" s="13" t="s">
        <v>19</v>
      </c>
      <c r="W5" s="15" t="s">
        <v>18</v>
      </c>
    </row>
    <row r="6" spans="2:23" x14ac:dyDescent="0.25">
      <c r="B6" s="51">
        <v>1</v>
      </c>
      <c r="C6" s="33">
        <f t="shared" ref="C6:C17" si="0">G6+I6+K6+M6+O6+Q6+S6+U6+W6</f>
        <v>784.27777777777771</v>
      </c>
      <c r="D6" s="34" t="s">
        <v>20</v>
      </c>
      <c r="E6" s="35">
        <f t="shared" ref="E6:E17" si="1">C6/$C$6*500+500</f>
        <v>1000</v>
      </c>
      <c r="F6" s="36">
        <v>100</v>
      </c>
      <c r="G6" s="37">
        <f t="shared" ref="G6:G17" si="2">F6*100/G$4</f>
        <v>100</v>
      </c>
      <c r="H6" s="38">
        <v>95</v>
      </c>
      <c r="I6" s="37">
        <f t="shared" ref="I6:I17" si="3">H6*100/I$4</f>
        <v>100</v>
      </c>
      <c r="J6" s="38">
        <v>50</v>
      </c>
      <c r="K6" s="39">
        <f t="shared" ref="K6:K17" si="4">J6*100/K$4</f>
        <v>62.5</v>
      </c>
      <c r="L6" s="38">
        <v>80</v>
      </c>
      <c r="M6" s="37">
        <f t="shared" ref="M6:M17" si="5">L6*100/M$4</f>
        <v>100</v>
      </c>
      <c r="N6" s="38">
        <v>49</v>
      </c>
      <c r="O6" s="39">
        <f t="shared" ref="O6:O17" si="6">N6*100/O$4</f>
        <v>70</v>
      </c>
      <c r="P6" s="38">
        <v>101</v>
      </c>
      <c r="Q6" s="39">
        <f t="shared" ref="Q6:Q17" si="7">P6*100/Q$4</f>
        <v>67.333333333333329</v>
      </c>
      <c r="R6" s="38">
        <v>38</v>
      </c>
      <c r="S6" s="39">
        <f t="shared" ref="S6:S17" si="8">R6*100/S$4</f>
        <v>84.444444444444443</v>
      </c>
      <c r="T6" s="38">
        <v>52</v>
      </c>
      <c r="U6" s="37">
        <f t="shared" ref="U6:U17" si="9">T6*100/U$4</f>
        <v>100</v>
      </c>
      <c r="V6" s="38">
        <v>25.5</v>
      </c>
      <c r="W6" s="40">
        <f t="shared" ref="W6:W17" si="10">(100-V6)*100/(100-W$4)</f>
        <v>100</v>
      </c>
    </row>
    <row r="7" spans="2:23" x14ac:dyDescent="0.25">
      <c r="B7" s="52">
        <v>2</v>
      </c>
      <c r="C7" s="41">
        <f t="shared" si="0"/>
        <v>675.72738258052641</v>
      </c>
      <c r="D7" s="42" t="s">
        <v>21</v>
      </c>
      <c r="E7" s="43">
        <f t="shared" si="1"/>
        <v>930.79595120951603</v>
      </c>
      <c r="F7" s="44">
        <v>95</v>
      </c>
      <c r="G7" s="45">
        <f t="shared" si="2"/>
        <v>95</v>
      </c>
      <c r="H7" s="46">
        <v>65</v>
      </c>
      <c r="I7" s="47">
        <f t="shared" si="3"/>
        <v>68.421052631578945</v>
      </c>
      <c r="J7" s="46">
        <v>55</v>
      </c>
      <c r="K7" s="47">
        <f t="shared" si="4"/>
        <v>68.75</v>
      </c>
      <c r="L7" s="46">
        <v>22</v>
      </c>
      <c r="M7" s="47">
        <f t="shared" si="5"/>
        <v>27.5</v>
      </c>
      <c r="N7" s="46">
        <v>56</v>
      </c>
      <c r="O7" s="47">
        <f t="shared" si="6"/>
        <v>80</v>
      </c>
      <c r="P7" s="46">
        <v>150</v>
      </c>
      <c r="Q7" s="48">
        <f t="shared" si="7"/>
        <v>100</v>
      </c>
      <c r="R7" s="46">
        <v>25</v>
      </c>
      <c r="S7" s="47">
        <f t="shared" si="8"/>
        <v>55.555555555555557</v>
      </c>
      <c r="T7" s="46">
        <v>42</v>
      </c>
      <c r="U7" s="47">
        <f t="shared" si="9"/>
        <v>80.769230769230774</v>
      </c>
      <c r="V7" s="46">
        <v>25.7</v>
      </c>
      <c r="W7" s="49">
        <f t="shared" si="10"/>
        <v>99.731543624161077</v>
      </c>
    </row>
    <row r="8" spans="2:23" x14ac:dyDescent="0.25">
      <c r="B8" s="52">
        <v>3</v>
      </c>
      <c r="C8" s="41">
        <f t="shared" si="0"/>
        <v>624.68058310463823</v>
      </c>
      <c r="D8" s="42" t="s">
        <v>22</v>
      </c>
      <c r="E8" s="43">
        <f t="shared" si="1"/>
        <v>898.25212495160054</v>
      </c>
      <c r="F8" s="44">
        <v>35</v>
      </c>
      <c r="G8" s="45">
        <f t="shared" si="2"/>
        <v>35</v>
      </c>
      <c r="H8" s="46">
        <v>80</v>
      </c>
      <c r="I8" s="45">
        <f t="shared" si="3"/>
        <v>84.21052631578948</v>
      </c>
      <c r="J8" s="46">
        <v>80</v>
      </c>
      <c r="K8" s="48">
        <f t="shared" si="4"/>
        <v>100</v>
      </c>
      <c r="L8" s="46">
        <v>14</v>
      </c>
      <c r="M8" s="45">
        <f t="shared" si="5"/>
        <v>17.5</v>
      </c>
      <c r="N8" s="46">
        <v>70</v>
      </c>
      <c r="O8" s="48">
        <f t="shared" si="6"/>
        <v>100</v>
      </c>
      <c r="P8" s="46">
        <v>51</v>
      </c>
      <c r="Q8" s="45">
        <f t="shared" si="7"/>
        <v>34</v>
      </c>
      <c r="R8" s="46">
        <v>36</v>
      </c>
      <c r="S8" s="45">
        <f t="shared" si="8"/>
        <v>80</v>
      </c>
      <c r="T8" s="46">
        <v>40</v>
      </c>
      <c r="U8" s="45">
        <f t="shared" si="9"/>
        <v>76.92307692307692</v>
      </c>
      <c r="V8" s="46">
        <v>27.7</v>
      </c>
      <c r="W8" s="50">
        <f t="shared" si="10"/>
        <v>97.046979865771817</v>
      </c>
    </row>
    <row r="9" spans="2:23" x14ac:dyDescent="0.25">
      <c r="B9" s="52">
        <v>4</v>
      </c>
      <c r="C9" s="41">
        <f t="shared" si="0"/>
        <v>603.38757548232991</v>
      </c>
      <c r="D9" s="42" t="s">
        <v>23</v>
      </c>
      <c r="E9" s="43">
        <f t="shared" si="1"/>
        <v>884.67721040879576</v>
      </c>
      <c r="F9" s="44">
        <v>70</v>
      </c>
      <c r="G9" s="45">
        <f t="shared" si="2"/>
        <v>70</v>
      </c>
      <c r="H9" s="46">
        <v>65</v>
      </c>
      <c r="I9" s="45">
        <f t="shared" si="3"/>
        <v>68.421052631578945</v>
      </c>
      <c r="J9" s="46">
        <v>65</v>
      </c>
      <c r="K9" s="45">
        <f t="shared" si="4"/>
        <v>81.25</v>
      </c>
      <c r="L9" s="46">
        <v>12</v>
      </c>
      <c r="M9" s="45">
        <f t="shared" si="5"/>
        <v>15</v>
      </c>
      <c r="N9" s="46">
        <v>46</v>
      </c>
      <c r="O9" s="45">
        <f t="shared" si="6"/>
        <v>65.714285714285708</v>
      </c>
      <c r="P9" s="46">
        <v>104</v>
      </c>
      <c r="Q9" s="45">
        <f t="shared" si="7"/>
        <v>69.333333333333329</v>
      </c>
      <c r="R9" s="46">
        <v>42</v>
      </c>
      <c r="S9" s="45">
        <f t="shared" si="8"/>
        <v>93.333333333333329</v>
      </c>
      <c r="T9" s="46">
        <v>26</v>
      </c>
      <c r="U9" s="45">
        <f t="shared" si="9"/>
        <v>50</v>
      </c>
      <c r="V9" s="46">
        <v>32.700000000000003</v>
      </c>
      <c r="W9" s="50">
        <f t="shared" si="10"/>
        <v>90.335570469798654</v>
      </c>
    </row>
    <row r="10" spans="2:23" x14ac:dyDescent="0.25">
      <c r="B10" s="52">
        <v>5</v>
      </c>
      <c r="C10" s="41">
        <f t="shared" si="0"/>
        <v>576.82393397449914</v>
      </c>
      <c r="D10" s="42" t="s">
        <v>24</v>
      </c>
      <c r="E10" s="43">
        <f t="shared" si="1"/>
        <v>867.74211275557786</v>
      </c>
      <c r="F10" s="44">
        <v>60</v>
      </c>
      <c r="G10" s="45">
        <f t="shared" si="2"/>
        <v>60</v>
      </c>
      <c r="H10" s="46">
        <v>80</v>
      </c>
      <c r="I10" s="45">
        <f t="shared" si="3"/>
        <v>84.21052631578948</v>
      </c>
      <c r="J10" s="46">
        <v>35</v>
      </c>
      <c r="K10" s="45">
        <f t="shared" si="4"/>
        <v>43.75</v>
      </c>
      <c r="L10" s="46">
        <v>30</v>
      </c>
      <c r="M10" s="45">
        <f t="shared" si="5"/>
        <v>37.5</v>
      </c>
      <c r="N10" s="46">
        <v>29</v>
      </c>
      <c r="O10" s="45">
        <f t="shared" si="6"/>
        <v>41.428571428571431</v>
      </c>
      <c r="P10" s="46">
        <v>77</v>
      </c>
      <c r="Q10" s="45">
        <f t="shared" si="7"/>
        <v>51.333333333333336</v>
      </c>
      <c r="R10" s="46">
        <v>43</v>
      </c>
      <c r="S10" s="45">
        <f t="shared" si="8"/>
        <v>95.555555555555557</v>
      </c>
      <c r="T10" s="46">
        <v>48</v>
      </c>
      <c r="U10" s="45">
        <f t="shared" si="9"/>
        <v>92.307692307692307</v>
      </c>
      <c r="V10" s="46">
        <v>47.3</v>
      </c>
      <c r="W10" s="50">
        <f t="shared" si="10"/>
        <v>70.738255033557053</v>
      </c>
    </row>
    <row r="11" spans="2:23" x14ac:dyDescent="0.25">
      <c r="B11" s="53" t="s">
        <v>25</v>
      </c>
      <c r="C11" s="41">
        <f t="shared" si="0"/>
        <v>572.64467699967531</v>
      </c>
      <c r="D11" s="42" t="s">
        <v>26</v>
      </c>
      <c r="E11" s="43">
        <f t="shared" si="1"/>
        <v>865.07771431586582</v>
      </c>
      <c r="F11" s="44">
        <v>45</v>
      </c>
      <c r="G11" s="45">
        <f t="shared" si="2"/>
        <v>45</v>
      </c>
      <c r="H11" s="46">
        <v>90</v>
      </c>
      <c r="I11" s="45">
        <f t="shared" si="3"/>
        <v>94.736842105263165</v>
      </c>
      <c r="J11" s="46">
        <v>0</v>
      </c>
      <c r="K11" s="45">
        <f t="shared" si="4"/>
        <v>0</v>
      </c>
      <c r="L11" s="46">
        <v>64</v>
      </c>
      <c r="M11" s="45">
        <f t="shared" si="5"/>
        <v>80</v>
      </c>
      <c r="N11" s="46">
        <v>50</v>
      </c>
      <c r="O11" s="45">
        <f t="shared" si="6"/>
        <v>71.428571428571431</v>
      </c>
      <c r="P11" s="46">
        <v>124</v>
      </c>
      <c r="Q11" s="45">
        <f t="shared" si="7"/>
        <v>82.666666666666671</v>
      </c>
      <c r="R11" s="46">
        <v>27</v>
      </c>
      <c r="S11" s="45">
        <f t="shared" si="8"/>
        <v>60</v>
      </c>
      <c r="T11" s="46">
        <v>28</v>
      </c>
      <c r="U11" s="45">
        <f t="shared" si="9"/>
        <v>53.846153846153847</v>
      </c>
      <c r="V11" s="46">
        <v>36.700000000000003</v>
      </c>
      <c r="W11" s="50">
        <f t="shared" si="10"/>
        <v>84.966442953020135</v>
      </c>
    </row>
    <row r="12" spans="2:23" x14ac:dyDescent="0.25">
      <c r="B12" s="52" t="s">
        <v>27</v>
      </c>
      <c r="C12" s="41">
        <f t="shared" si="0"/>
        <v>571.97512355574884</v>
      </c>
      <c r="D12" s="42" t="s">
        <v>28</v>
      </c>
      <c r="E12" s="43">
        <f t="shared" si="1"/>
        <v>864.65085443095131</v>
      </c>
      <c r="F12" s="44">
        <v>90</v>
      </c>
      <c r="G12" s="45">
        <f t="shared" si="2"/>
        <v>90</v>
      </c>
      <c r="H12" s="46">
        <v>60</v>
      </c>
      <c r="I12" s="45">
        <f t="shared" si="3"/>
        <v>63.157894736842103</v>
      </c>
      <c r="J12" s="46">
        <v>35</v>
      </c>
      <c r="K12" s="45">
        <f t="shared" si="4"/>
        <v>43.75</v>
      </c>
      <c r="L12" s="46">
        <v>12</v>
      </c>
      <c r="M12" s="45">
        <f t="shared" si="5"/>
        <v>15</v>
      </c>
      <c r="N12" s="46">
        <v>49</v>
      </c>
      <c r="O12" s="45">
        <f t="shared" si="6"/>
        <v>70</v>
      </c>
      <c r="P12" s="46">
        <v>76</v>
      </c>
      <c r="Q12" s="45">
        <f t="shared" si="7"/>
        <v>50.666666666666664</v>
      </c>
      <c r="R12" s="46">
        <v>38</v>
      </c>
      <c r="S12" s="45">
        <f t="shared" si="8"/>
        <v>84.444444444444443</v>
      </c>
      <c r="T12" s="46">
        <v>38</v>
      </c>
      <c r="U12" s="45">
        <f t="shared" si="9"/>
        <v>73.07692307692308</v>
      </c>
      <c r="V12" s="46">
        <v>39</v>
      </c>
      <c r="W12" s="50">
        <f t="shared" si="10"/>
        <v>81.87919463087249</v>
      </c>
    </row>
    <row r="13" spans="2:23" x14ac:dyDescent="0.25">
      <c r="B13" s="52">
        <v>8</v>
      </c>
      <c r="C13" s="41">
        <f t="shared" si="0"/>
        <v>520.78377657704755</v>
      </c>
      <c r="D13" s="42" t="s">
        <v>29</v>
      </c>
      <c r="E13" s="43">
        <f t="shared" si="1"/>
        <v>832.01487491630155</v>
      </c>
      <c r="F13" s="44">
        <v>50</v>
      </c>
      <c r="G13" s="45">
        <f t="shared" si="2"/>
        <v>50</v>
      </c>
      <c r="H13" s="46">
        <v>45</v>
      </c>
      <c r="I13" s="45">
        <f t="shared" si="3"/>
        <v>47.368421052631582</v>
      </c>
      <c r="J13" s="46">
        <v>35</v>
      </c>
      <c r="K13" s="45">
        <f t="shared" si="4"/>
        <v>43.75</v>
      </c>
      <c r="L13" s="46">
        <v>44</v>
      </c>
      <c r="M13" s="45">
        <f t="shared" si="5"/>
        <v>55</v>
      </c>
      <c r="N13" s="46">
        <v>60</v>
      </c>
      <c r="O13" s="45">
        <f t="shared" si="6"/>
        <v>85.714285714285708</v>
      </c>
      <c r="P13" s="46">
        <v>52</v>
      </c>
      <c r="Q13" s="45">
        <f t="shared" si="7"/>
        <v>34.666666666666664</v>
      </c>
      <c r="R13" s="46">
        <v>29</v>
      </c>
      <c r="S13" s="45">
        <f t="shared" si="8"/>
        <v>64.444444444444443</v>
      </c>
      <c r="T13" s="46">
        <v>30</v>
      </c>
      <c r="U13" s="45">
        <f t="shared" si="9"/>
        <v>57.692307692307693</v>
      </c>
      <c r="V13" s="46">
        <v>38.799999999999997</v>
      </c>
      <c r="W13" s="50">
        <f t="shared" si="10"/>
        <v>82.147651006711413</v>
      </c>
    </row>
    <row r="14" spans="2:23" x14ac:dyDescent="0.25">
      <c r="B14" s="52">
        <v>9</v>
      </c>
      <c r="C14" s="41">
        <f t="shared" si="0"/>
        <v>503.72396746469514</v>
      </c>
      <c r="D14" s="42" t="s">
        <v>30</v>
      </c>
      <c r="E14" s="43">
        <f t="shared" si="1"/>
        <v>821.13874811803191</v>
      </c>
      <c r="F14" s="44">
        <v>65</v>
      </c>
      <c r="G14" s="45">
        <f t="shared" si="2"/>
        <v>65</v>
      </c>
      <c r="H14" s="46">
        <v>65</v>
      </c>
      <c r="I14" s="45">
        <f t="shared" si="3"/>
        <v>68.421052631578945</v>
      </c>
      <c r="J14" s="46">
        <v>40</v>
      </c>
      <c r="K14" s="45">
        <f t="shared" si="4"/>
        <v>50</v>
      </c>
      <c r="L14" s="46">
        <v>12</v>
      </c>
      <c r="M14" s="45">
        <f t="shared" si="5"/>
        <v>15</v>
      </c>
      <c r="N14" s="46">
        <v>27</v>
      </c>
      <c r="O14" s="45">
        <f t="shared" si="6"/>
        <v>38.571428571428569</v>
      </c>
      <c r="P14" s="46">
        <v>80</v>
      </c>
      <c r="Q14" s="45">
        <f t="shared" si="7"/>
        <v>53.333333333333336</v>
      </c>
      <c r="R14" s="46">
        <v>23</v>
      </c>
      <c r="S14" s="45">
        <f t="shared" si="8"/>
        <v>51.111111111111114</v>
      </c>
      <c r="T14" s="46">
        <v>46</v>
      </c>
      <c r="U14" s="45">
        <f t="shared" si="9"/>
        <v>88.461538461538467</v>
      </c>
      <c r="V14" s="46">
        <v>45</v>
      </c>
      <c r="W14" s="50">
        <f t="shared" si="10"/>
        <v>73.825503355704697</v>
      </c>
    </row>
    <row r="15" spans="2:23" x14ac:dyDescent="0.25">
      <c r="B15" s="52">
        <v>10</v>
      </c>
      <c r="C15" s="41">
        <f t="shared" si="0"/>
        <v>491.90986759619756</v>
      </c>
      <c r="D15" s="42" t="s">
        <v>31</v>
      </c>
      <c r="E15" s="43">
        <f t="shared" si="1"/>
        <v>813.60691424281208</v>
      </c>
      <c r="F15" s="44">
        <v>55</v>
      </c>
      <c r="G15" s="45">
        <f t="shared" si="2"/>
        <v>55</v>
      </c>
      <c r="H15" s="46">
        <v>60</v>
      </c>
      <c r="I15" s="45">
        <f t="shared" si="3"/>
        <v>63.157894736842103</v>
      </c>
      <c r="J15" s="46">
        <v>40</v>
      </c>
      <c r="K15" s="45">
        <f t="shared" si="4"/>
        <v>50</v>
      </c>
      <c r="L15" s="46">
        <v>20</v>
      </c>
      <c r="M15" s="45">
        <f t="shared" si="5"/>
        <v>25</v>
      </c>
      <c r="N15" s="46">
        <v>25</v>
      </c>
      <c r="O15" s="45">
        <f t="shared" si="6"/>
        <v>35.714285714285715</v>
      </c>
      <c r="P15" s="46">
        <v>78</v>
      </c>
      <c r="Q15" s="45">
        <f t="shared" si="7"/>
        <v>52</v>
      </c>
      <c r="R15" s="46">
        <v>45</v>
      </c>
      <c r="S15" s="48">
        <f t="shared" si="8"/>
        <v>100</v>
      </c>
      <c r="T15" s="46">
        <v>16</v>
      </c>
      <c r="U15" s="45">
        <f t="shared" si="9"/>
        <v>30.76923076923077</v>
      </c>
      <c r="V15" s="46">
        <v>40.200000000000003</v>
      </c>
      <c r="W15" s="50">
        <f t="shared" si="10"/>
        <v>80.268456375838923</v>
      </c>
    </row>
    <row r="16" spans="2:23" outlineLevel="1" x14ac:dyDescent="0.25">
      <c r="B16" s="52">
        <v>11</v>
      </c>
      <c r="C16" s="41">
        <f t="shared" si="0"/>
        <v>473.48126155605848</v>
      </c>
      <c r="D16" s="42" t="s">
        <v>32</v>
      </c>
      <c r="E16" s="43">
        <f t="shared" si="1"/>
        <v>801.85813940671005</v>
      </c>
      <c r="F16" s="44">
        <v>50</v>
      </c>
      <c r="G16" s="45">
        <f t="shared" si="2"/>
        <v>50</v>
      </c>
      <c r="H16" s="46">
        <v>90</v>
      </c>
      <c r="I16" s="47">
        <f t="shared" si="3"/>
        <v>94.736842105263165</v>
      </c>
      <c r="J16" s="46">
        <v>15</v>
      </c>
      <c r="K16" s="47">
        <f t="shared" si="4"/>
        <v>18.75</v>
      </c>
      <c r="L16" s="46">
        <v>12</v>
      </c>
      <c r="M16" s="47">
        <f t="shared" si="5"/>
        <v>15</v>
      </c>
      <c r="N16" s="46">
        <v>34</v>
      </c>
      <c r="O16" s="47">
        <f t="shared" si="6"/>
        <v>48.571428571428569</v>
      </c>
      <c r="P16" s="46">
        <v>76</v>
      </c>
      <c r="Q16" s="47">
        <f t="shared" si="7"/>
        <v>50.666666666666664</v>
      </c>
      <c r="R16" s="46">
        <v>18</v>
      </c>
      <c r="S16" s="47">
        <f t="shared" si="8"/>
        <v>40</v>
      </c>
      <c r="T16" s="46">
        <v>44</v>
      </c>
      <c r="U16" s="47">
        <f t="shared" si="9"/>
        <v>84.615384615384613</v>
      </c>
      <c r="V16" s="46">
        <v>47</v>
      </c>
      <c r="W16" s="50">
        <f t="shared" si="10"/>
        <v>71.140939597315437</v>
      </c>
    </row>
    <row r="17" spans="2:23" ht="14.4" outlineLevel="1" thickBot="1" x14ac:dyDescent="0.3">
      <c r="B17" s="16">
        <v>12</v>
      </c>
      <c r="C17" s="30">
        <f t="shared" si="0"/>
        <v>449.96601650831605</v>
      </c>
      <c r="D17" s="31" t="s">
        <v>33</v>
      </c>
      <c r="E17" s="32">
        <f t="shared" si="1"/>
        <v>786.86648357121521</v>
      </c>
      <c r="F17" s="17">
        <v>40</v>
      </c>
      <c r="G17" s="18">
        <f t="shared" si="2"/>
        <v>40</v>
      </c>
      <c r="H17" s="19">
        <v>50</v>
      </c>
      <c r="I17" s="20">
        <f t="shared" si="3"/>
        <v>52.631578947368418</v>
      </c>
      <c r="J17" s="19">
        <v>15</v>
      </c>
      <c r="K17" s="20">
        <f t="shared" si="4"/>
        <v>18.75</v>
      </c>
      <c r="L17" s="19">
        <v>10</v>
      </c>
      <c r="M17" s="20">
        <f t="shared" si="5"/>
        <v>12.5</v>
      </c>
      <c r="N17" s="19">
        <v>49</v>
      </c>
      <c r="O17" s="20">
        <f t="shared" si="6"/>
        <v>70</v>
      </c>
      <c r="P17" s="19">
        <v>50</v>
      </c>
      <c r="Q17" s="20">
        <f t="shared" si="7"/>
        <v>33.333333333333336</v>
      </c>
      <c r="R17" s="19">
        <v>38</v>
      </c>
      <c r="S17" s="20">
        <f t="shared" si="8"/>
        <v>84.444444444444443</v>
      </c>
      <c r="T17" s="19">
        <v>44</v>
      </c>
      <c r="U17" s="20">
        <f t="shared" si="9"/>
        <v>84.615384615384613</v>
      </c>
      <c r="V17" s="19">
        <v>60</v>
      </c>
      <c r="W17" s="21">
        <f t="shared" si="10"/>
        <v>53.691275167785236</v>
      </c>
    </row>
    <row r="18" spans="2:23" outlineLevel="1" x14ac:dyDescent="0.25"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2:23" outlineLevel="1" x14ac:dyDescent="0.25"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2:23" outlineLevel="1" x14ac:dyDescent="0.25"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2:23" x14ac:dyDescent="0.25"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2:23" x14ac:dyDescent="0.25"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2:23" x14ac:dyDescent="0.25"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2:23" x14ac:dyDescent="0.25"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2:23" x14ac:dyDescent="0.25"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2:23" x14ac:dyDescent="0.25"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2:23" x14ac:dyDescent="0.25"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2:23" x14ac:dyDescent="0.25"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2:23" x14ac:dyDescent="0.25"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2:23" x14ac:dyDescent="0.25"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2:23" x14ac:dyDescent="0.25"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2:23" x14ac:dyDescent="0.25"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6:21" x14ac:dyDescent="0.25"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6:21" x14ac:dyDescent="0.25"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6:21" x14ac:dyDescent="0.25"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6:21" x14ac:dyDescent="0.25"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6:21" x14ac:dyDescent="0.25"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6:21" x14ac:dyDescent="0.25"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6:21" x14ac:dyDescent="0.25"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6:21" x14ac:dyDescent="0.25"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6:21" x14ac:dyDescent="0.25"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6:21" x14ac:dyDescent="0.25"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6:21" x14ac:dyDescent="0.25"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6:21" x14ac:dyDescent="0.25"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6:21" x14ac:dyDescent="0.25"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6:21" x14ac:dyDescent="0.25"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6:21" x14ac:dyDescent="0.25"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6:21" x14ac:dyDescent="0.25"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6:21" x14ac:dyDescent="0.25"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6:21" x14ac:dyDescent="0.25"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6:21" x14ac:dyDescent="0.25"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6:21" x14ac:dyDescent="0.25"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6:21" x14ac:dyDescent="0.25"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6:21" x14ac:dyDescent="0.25"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6:21" x14ac:dyDescent="0.25"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6:21" x14ac:dyDescent="0.25"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6:21" x14ac:dyDescent="0.25"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6:21" x14ac:dyDescent="0.25"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6:21" x14ac:dyDescent="0.25"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6:21" x14ac:dyDescent="0.25"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6:21" x14ac:dyDescent="0.25"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6:21" x14ac:dyDescent="0.25"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6:21" x14ac:dyDescent="0.25"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6:21" x14ac:dyDescent="0.25"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6:21" x14ac:dyDescent="0.25"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6:21" x14ac:dyDescent="0.25"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6:21" x14ac:dyDescent="0.25"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6:21" x14ac:dyDescent="0.25"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6:21" x14ac:dyDescent="0.25"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6:21" x14ac:dyDescent="0.25"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6:21" x14ac:dyDescent="0.25"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6:21" x14ac:dyDescent="0.25"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6:21" x14ac:dyDescent="0.25"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6:21" x14ac:dyDescent="0.25"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6:21" x14ac:dyDescent="0.25"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6:21" x14ac:dyDescent="0.25"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6:21" x14ac:dyDescent="0.25"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6:21" x14ac:dyDescent="0.25"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6:21" x14ac:dyDescent="0.25"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6:21" x14ac:dyDescent="0.25"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6:21" x14ac:dyDescent="0.25"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6:21" x14ac:dyDescent="0.25"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6:21" x14ac:dyDescent="0.25"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6:21" x14ac:dyDescent="0.25"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6:21" x14ac:dyDescent="0.25"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6:21" x14ac:dyDescent="0.25"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6:21" x14ac:dyDescent="0.25"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6:21" x14ac:dyDescent="0.25"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6:21" x14ac:dyDescent="0.25"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6:21" x14ac:dyDescent="0.25"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6:21" x14ac:dyDescent="0.25"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6:21" x14ac:dyDescent="0.25"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6:21" x14ac:dyDescent="0.25"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6:21" x14ac:dyDescent="0.25"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6:21" x14ac:dyDescent="0.25"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6:21" x14ac:dyDescent="0.25"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6:21" x14ac:dyDescent="0.25"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6:21" x14ac:dyDescent="0.25"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6:21" x14ac:dyDescent="0.25"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6:21" x14ac:dyDescent="0.25"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6:21" x14ac:dyDescent="0.25"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6:21" x14ac:dyDescent="0.25"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6:21" x14ac:dyDescent="0.25"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6:21" x14ac:dyDescent="0.25"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6:21" x14ac:dyDescent="0.25"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6:21" x14ac:dyDescent="0.25"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6:21" x14ac:dyDescent="0.25"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6:21" x14ac:dyDescent="0.25"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6:21" x14ac:dyDescent="0.25"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6:21" x14ac:dyDescent="0.25"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6:21" x14ac:dyDescent="0.25"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6:21" x14ac:dyDescent="0.25"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6:21" x14ac:dyDescent="0.25"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6:21" x14ac:dyDescent="0.25"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6:21" x14ac:dyDescent="0.25"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6:21" x14ac:dyDescent="0.25"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6:21" x14ac:dyDescent="0.25"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6:21" x14ac:dyDescent="0.25"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6:21" x14ac:dyDescent="0.25"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6:21" x14ac:dyDescent="0.25"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6:21" x14ac:dyDescent="0.25"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6:21" x14ac:dyDescent="0.25"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6:21" x14ac:dyDescent="0.25"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6:21" x14ac:dyDescent="0.25"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6:21" x14ac:dyDescent="0.25"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6:21" x14ac:dyDescent="0.25"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6:21" x14ac:dyDescent="0.25"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6:21" x14ac:dyDescent="0.25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6:21" x14ac:dyDescent="0.25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6:21" x14ac:dyDescent="0.25"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6:21" x14ac:dyDescent="0.25"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6:21" x14ac:dyDescent="0.25"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6:21" x14ac:dyDescent="0.25"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6:21" x14ac:dyDescent="0.25"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6:21" x14ac:dyDescent="0.25"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6:21" x14ac:dyDescent="0.25"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6:21" x14ac:dyDescent="0.25"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6:21" x14ac:dyDescent="0.25"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6:21" x14ac:dyDescent="0.25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</sheetData>
  <mergeCells count="9">
    <mergeCell ref="R3:S3"/>
    <mergeCell ref="T3:U3"/>
    <mergeCell ref="V3:W3"/>
    <mergeCell ref="F3:G3"/>
    <mergeCell ref="H3:I3"/>
    <mergeCell ref="J3:K3"/>
    <mergeCell ref="L3:M3"/>
    <mergeCell ref="N3:O3"/>
    <mergeCell ref="P3:Q3"/>
  </mergeCells>
  <pageMargins left="0.70866141732283472" right="0.70866141732283472" top="1.5748031496062993" bottom="0.78740157480314965" header="0.31496062992125984" footer="0.31496062992125984"/>
  <pageSetup paperSize="9" scale="60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RL 7h</vt:lpstr>
      <vt:lpstr>'RL 7h'!Druckbereich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</dc:creator>
  <cp:lastModifiedBy>Angelo</cp:lastModifiedBy>
  <cp:lastPrinted>2021-10-22T10:32:35Z</cp:lastPrinted>
  <dcterms:created xsi:type="dcterms:W3CDTF">2021-10-22T09:34:31Z</dcterms:created>
  <dcterms:modified xsi:type="dcterms:W3CDTF">2021-10-26T17:52:49Z</dcterms:modified>
</cp:coreProperties>
</file>