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2025大会要項\"/>
    </mc:Choice>
  </mc:AlternateContent>
  <xr:revisionPtr revIDLastSave="0" documentId="13_ncr:1_{241F2EF9-855D-423E-B032-185DDE3491D6}" xr6:coauthVersionLast="47" xr6:coauthVersionMax="47" xr10:uidLastSave="{00000000-0000-0000-0000-000000000000}"/>
  <bookViews>
    <workbookView xWindow="-108" yWindow="-108" windowWidth="23256" windowHeight="12576" tabRatio="937" xr2:uid="{00000000-000D-0000-FFFF-FFFF00000000}"/>
  </bookViews>
  <sheets>
    <sheet name="大会要項" sheetId="1" r:id="rId1"/>
    <sheet name="総括・審判氏名" sheetId="6" r:id="rId2"/>
    <sheet name="男子" sheetId="13" r:id="rId3"/>
    <sheet name="女子" sheetId="15" r:id="rId4"/>
    <sheet name="種目別出場人数" sheetId="5" r:id="rId5"/>
    <sheet name="参加料計算書" sheetId="11" r:id="rId6"/>
    <sheet name="システムシート" sheetId="14" r:id="rId7"/>
    <sheet name="作業シート" sheetId="16" r:id="rId8"/>
    <sheet name="会計シート" sheetId="17" r:id="rId9"/>
    <sheet name="所属シート" sheetId="18" r:id="rId10"/>
    <sheet name="人数集約シート" sheetId="19" r:id="rId11"/>
  </sheets>
  <externalReferences>
    <externalReference r:id="rId12"/>
  </externalReferences>
  <definedNames>
    <definedName name="_xlnm._FilterDatabase" localSheetId="0" hidden="1">大会要項!$X$34:$AE$37</definedName>
    <definedName name="_xlnm.Print_Area" localSheetId="5">参加料計算書!$A$1:$I$29</definedName>
    <definedName name="_xlnm.Print_Area" localSheetId="4">種目別出場人数!$A$1:$H$33</definedName>
    <definedName name="_xlnm.Print_Area" localSheetId="1">総括・審判氏名!$A$1:$I$24</definedName>
    <definedName name="_xlnm.Print_Area" localSheetId="0">大会要項!$A$1:$U$141</definedName>
    <definedName name="女子１・２年共通">システムシート!$Q$4:$Q$7</definedName>
    <definedName name="女子１年">システムシート!$O$4:$O$7</definedName>
    <definedName name="女子２年">システムシート!$P$4:$P$7</definedName>
    <definedName name="女子共通">システムシート!$R$4:$R$17</definedName>
    <definedName name="男子１・２年共通">システムシート!$K$4:$K$8</definedName>
    <definedName name="男子１年">システムシート!$I$4:$I$9</definedName>
    <definedName name="男子２年">システムシート!$J$4:$J$6</definedName>
    <definedName name="男子共通">システムシート!$L$4:$L$17</definedName>
  </definedNames>
  <calcPr calcId="181029"/>
</workbook>
</file>

<file path=xl/calcChain.xml><?xml version="1.0" encoding="utf-8"?>
<calcChain xmlns="http://schemas.openxmlformats.org/spreadsheetml/2006/main">
  <c r="AO2" i="19" l="1"/>
  <c r="AN2" i="19"/>
  <c r="AM2" i="19"/>
  <c r="AI2" i="19"/>
  <c r="AL2" i="19"/>
  <c r="AK2" i="19"/>
  <c r="AJ2" i="19"/>
  <c r="AH2" i="19"/>
  <c r="AG2" i="19"/>
  <c r="AF2" i="19"/>
  <c r="AE2" i="19"/>
  <c r="AD2" i="19"/>
  <c r="AC2" i="19"/>
  <c r="AB2" i="19"/>
  <c r="AA2" i="19"/>
  <c r="Z2" i="19"/>
  <c r="Y2" i="19"/>
  <c r="X2" i="19"/>
  <c r="W2" i="19"/>
  <c r="V2" i="19"/>
  <c r="U2" i="19"/>
  <c r="T2" i="19"/>
  <c r="S2" i="19"/>
  <c r="R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B2" i="19"/>
  <c r="A2" i="19"/>
  <c r="C80" i="5"/>
  <c r="H24" i="5" s="1"/>
  <c r="C79" i="5"/>
  <c r="C78" i="5"/>
  <c r="H22" i="5" s="1"/>
  <c r="C77" i="5"/>
  <c r="H21" i="5" s="1"/>
  <c r="C76" i="5"/>
  <c r="H20" i="5" s="1"/>
  <c r="C75" i="5"/>
  <c r="H19" i="5" s="1"/>
  <c r="C74" i="5"/>
  <c r="H18" i="5" s="1"/>
  <c r="C73" i="5"/>
  <c r="H17" i="5" s="1"/>
  <c r="C72" i="5"/>
  <c r="H16" i="5" s="1"/>
  <c r="C71" i="5"/>
  <c r="C70" i="5"/>
  <c r="H14" i="5" s="1"/>
  <c r="C69" i="5"/>
  <c r="H13" i="5" s="1"/>
  <c r="C68" i="5"/>
  <c r="H12" i="5" s="1"/>
  <c r="C67" i="5"/>
  <c r="H11" i="5" s="1"/>
  <c r="C66" i="5"/>
  <c r="H10" i="5" s="1"/>
  <c r="C65" i="5"/>
  <c r="H9" i="5" s="1"/>
  <c r="G24" i="5"/>
  <c r="G23" i="5"/>
  <c r="H27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B80" i="5"/>
  <c r="H23" i="5"/>
  <c r="B79" i="5"/>
  <c r="B78" i="5"/>
  <c r="B77" i="5"/>
  <c r="B76" i="5"/>
  <c r="B75" i="5"/>
  <c r="B74" i="5"/>
  <c r="B73" i="5"/>
  <c r="B72" i="5"/>
  <c r="H15" i="5"/>
  <c r="B71" i="5"/>
  <c r="B70" i="5"/>
  <c r="B69" i="5"/>
  <c r="B68" i="5"/>
  <c r="B67" i="5"/>
  <c r="B66" i="5"/>
  <c r="B65" i="5"/>
  <c r="C64" i="5"/>
  <c r="C29" i="5" s="1"/>
  <c r="B64" i="5"/>
  <c r="C63" i="5"/>
  <c r="C28" i="5" s="1"/>
  <c r="B63" i="5"/>
  <c r="B28" i="5" s="1"/>
  <c r="B29" i="5"/>
  <c r="C31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A54" i="16"/>
  <c r="B54" i="16"/>
  <c r="C54" i="16"/>
  <c r="D54" i="16"/>
  <c r="E54" i="16"/>
  <c r="F54" i="16"/>
  <c r="G54" i="16"/>
  <c r="H54" i="16"/>
  <c r="I54" i="16"/>
  <c r="J54" i="16"/>
  <c r="L54" i="16"/>
  <c r="M54" i="16"/>
  <c r="N54" i="16"/>
  <c r="O54" i="16"/>
  <c r="P54" i="16"/>
  <c r="Q54" i="16"/>
  <c r="R54" i="16"/>
  <c r="S54" i="16"/>
  <c r="A55" i="16"/>
  <c r="B55" i="16"/>
  <c r="C55" i="16"/>
  <c r="D55" i="16"/>
  <c r="E55" i="16"/>
  <c r="F55" i="16"/>
  <c r="G55" i="16"/>
  <c r="H55" i="16"/>
  <c r="I55" i="16"/>
  <c r="J55" i="16"/>
  <c r="L55" i="16"/>
  <c r="M55" i="16"/>
  <c r="N55" i="16"/>
  <c r="O55" i="16"/>
  <c r="P55" i="16"/>
  <c r="Q55" i="16"/>
  <c r="R55" i="16"/>
  <c r="S55" i="16"/>
  <c r="A56" i="16"/>
  <c r="B56" i="16"/>
  <c r="C56" i="16"/>
  <c r="D56" i="16"/>
  <c r="E56" i="16"/>
  <c r="F56" i="16"/>
  <c r="G56" i="16"/>
  <c r="H56" i="16"/>
  <c r="I56" i="16"/>
  <c r="J56" i="16"/>
  <c r="L56" i="16"/>
  <c r="M56" i="16"/>
  <c r="N56" i="16"/>
  <c r="O56" i="16"/>
  <c r="P56" i="16"/>
  <c r="Q56" i="16"/>
  <c r="R56" i="16"/>
  <c r="S56" i="16"/>
  <c r="A57" i="16"/>
  <c r="B57" i="16"/>
  <c r="C57" i="16"/>
  <c r="D57" i="16"/>
  <c r="E57" i="16"/>
  <c r="F57" i="16"/>
  <c r="G57" i="16"/>
  <c r="H57" i="16"/>
  <c r="I57" i="16"/>
  <c r="J57" i="16"/>
  <c r="L57" i="16"/>
  <c r="M57" i="16"/>
  <c r="N57" i="16"/>
  <c r="O57" i="16"/>
  <c r="P57" i="16"/>
  <c r="Q57" i="16"/>
  <c r="R57" i="16"/>
  <c r="S57" i="16"/>
  <c r="A58" i="16"/>
  <c r="B58" i="16"/>
  <c r="C58" i="16"/>
  <c r="D58" i="16"/>
  <c r="E58" i="16"/>
  <c r="F58" i="16"/>
  <c r="G58" i="16"/>
  <c r="H58" i="16"/>
  <c r="I58" i="16"/>
  <c r="J58" i="16"/>
  <c r="L58" i="16"/>
  <c r="M58" i="16"/>
  <c r="N58" i="16"/>
  <c r="O58" i="16"/>
  <c r="P58" i="16"/>
  <c r="Q58" i="16"/>
  <c r="R58" i="16"/>
  <c r="S58" i="16"/>
  <c r="A59" i="16"/>
  <c r="B59" i="16"/>
  <c r="C59" i="16"/>
  <c r="D59" i="16"/>
  <c r="E59" i="16"/>
  <c r="F59" i="16"/>
  <c r="G59" i="16"/>
  <c r="H59" i="16"/>
  <c r="I59" i="16"/>
  <c r="J59" i="16"/>
  <c r="L59" i="16"/>
  <c r="M59" i="16"/>
  <c r="N59" i="16"/>
  <c r="O59" i="16"/>
  <c r="P59" i="16"/>
  <c r="Q59" i="16"/>
  <c r="R59" i="16"/>
  <c r="S59" i="16"/>
  <c r="A60" i="16"/>
  <c r="B60" i="16"/>
  <c r="C60" i="16"/>
  <c r="D60" i="16"/>
  <c r="E60" i="16"/>
  <c r="F60" i="16"/>
  <c r="G60" i="16"/>
  <c r="H60" i="16"/>
  <c r="I60" i="16"/>
  <c r="J60" i="16"/>
  <c r="L60" i="16"/>
  <c r="M60" i="16"/>
  <c r="N60" i="16"/>
  <c r="O60" i="16"/>
  <c r="P60" i="16"/>
  <c r="Q60" i="16"/>
  <c r="R60" i="16"/>
  <c r="S60" i="16"/>
  <c r="A61" i="16"/>
  <c r="B61" i="16"/>
  <c r="C61" i="16"/>
  <c r="D61" i="16"/>
  <c r="E61" i="16"/>
  <c r="F61" i="16"/>
  <c r="G61" i="16"/>
  <c r="H61" i="16"/>
  <c r="I61" i="16"/>
  <c r="J61" i="16"/>
  <c r="L61" i="16"/>
  <c r="M61" i="16"/>
  <c r="N61" i="16"/>
  <c r="O61" i="16"/>
  <c r="P61" i="16"/>
  <c r="Q61" i="16"/>
  <c r="R61" i="16"/>
  <c r="S61" i="16"/>
  <c r="A62" i="16"/>
  <c r="B62" i="16"/>
  <c r="C62" i="16"/>
  <c r="D62" i="16"/>
  <c r="E62" i="16"/>
  <c r="F62" i="16"/>
  <c r="G62" i="16"/>
  <c r="H62" i="16"/>
  <c r="I62" i="16"/>
  <c r="J62" i="16"/>
  <c r="L62" i="16"/>
  <c r="M62" i="16"/>
  <c r="N62" i="16"/>
  <c r="O62" i="16"/>
  <c r="P62" i="16"/>
  <c r="Q62" i="16"/>
  <c r="R62" i="16"/>
  <c r="S62" i="16"/>
  <c r="A63" i="16"/>
  <c r="B63" i="16"/>
  <c r="C63" i="16"/>
  <c r="D63" i="16"/>
  <c r="E63" i="16"/>
  <c r="F63" i="16"/>
  <c r="G63" i="16"/>
  <c r="H63" i="16"/>
  <c r="I63" i="16"/>
  <c r="J63" i="16"/>
  <c r="L63" i="16"/>
  <c r="M63" i="16"/>
  <c r="N63" i="16"/>
  <c r="O63" i="16"/>
  <c r="P63" i="16"/>
  <c r="Q63" i="16"/>
  <c r="R63" i="16"/>
  <c r="S63" i="16"/>
  <c r="A64" i="16"/>
  <c r="B64" i="16"/>
  <c r="C64" i="16"/>
  <c r="D64" i="16"/>
  <c r="E64" i="16"/>
  <c r="F64" i="16"/>
  <c r="G64" i="16"/>
  <c r="H64" i="16"/>
  <c r="I64" i="16"/>
  <c r="J64" i="16"/>
  <c r="L64" i="16"/>
  <c r="M64" i="16"/>
  <c r="N64" i="16"/>
  <c r="O64" i="16"/>
  <c r="P64" i="16"/>
  <c r="Q64" i="16"/>
  <c r="R64" i="16"/>
  <c r="S64" i="16"/>
  <c r="A65" i="16"/>
  <c r="B65" i="16"/>
  <c r="C65" i="16"/>
  <c r="D65" i="16"/>
  <c r="E65" i="16"/>
  <c r="F65" i="16"/>
  <c r="G65" i="16"/>
  <c r="H65" i="16"/>
  <c r="I65" i="16"/>
  <c r="J65" i="16"/>
  <c r="L65" i="16"/>
  <c r="M65" i="16"/>
  <c r="N65" i="16"/>
  <c r="O65" i="16"/>
  <c r="P65" i="16"/>
  <c r="Q65" i="16"/>
  <c r="R65" i="16"/>
  <c r="S65" i="16"/>
  <c r="A66" i="16"/>
  <c r="B66" i="16"/>
  <c r="C66" i="16"/>
  <c r="D66" i="16"/>
  <c r="E66" i="16"/>
  <c r="F66" i="16"/>
  <c r="G66" i="16"/>
  <c r="H66" i="16"/>
  <c r="I66" i="16"/>
  <c r="J66" i="16"/>
  <c r="L66" i="16"/>
  <c r="M66" i="16"/>
  <c r="N66" i="16"/>
  <c r="O66" i="16"/>
  <c r="P66" i="16"/>
  <c r="Q66" i="16"/>
  <c r="R66" i="16"/>
  <c r="S66" i="16"/>
  <c r="A67" i="16"/>
  <c r="B67" i="16"/>
  <c r="C67" i="16"/>
  <c r="D67" i="16"/>
  <c r="E67" i="16"/>
  <c r="F67" i="16"/>
  <c r="G67" i="16"/>
  <c r="H67" i="16"/>
  <c r="I67" i="16"/>
  <c r="J67" i="16"/>
  <c r="L67" i="16"/>
  <c r="M67" i="16"/>
  <c r="N67" i="16"/>
  <c r="O67" i="16"/>
  <c r="P67" i="16"/>
  <c r="Q67" i="16"/>
  <c r="R67" i="16"/>
  <c r="S67" i="16"/>
  <c r="A68" i="16"/>
  <c r="B68" i="16"/>
  <c r="C68" i="16"/>
  <c r="D68" i="16"/>
  <c r="E68" i="16"/>
  <c r="F68" i="16"/>
  <c r="G68" i="16"/>
  <c r="H68" i="16"/>
  <c r="I68" i="16"/>
  <c r="J68" i="16"/>
  <c r="L68" i="16"/>
  <c r="M68" i="16"/>
  <c r="N68" i="16"/>
  <c r="O68" i="16"/>
  <c r="P68" i="16"/>
  <c r="Q68" i="16"/>
  <c r="R68" i="16"/>
  <c r="S68" i="16"/>
  <c r="A69" i="16"/>
  <c r="B69" i="16"/>
  <c r="C69" i="16"/>
  <c r="D69" i="16"/>
  <c r="E69" i="16"/>
  <c r="F69" i="16"/>
  <c r="G69" i="16"/>
  <c r="H69" i="16"/>
  <c r="I69" i="16"/>
  <c r="J69" i="16"/>
  <c r="L69" i="16"/>
  <c r="M69" i="16"/>
  <c r="N69" i="16"/>
  <c r="O69" i="16"/>
  <c r="P69" i="16"/>
  <c r="Q69" i="16"/>
  <c r="R69" i="16"/>
  <c r="S69" i="16"/>
  <c r="A70" i="16"/>
  <c r="B70" i="16"/>
  <c r="C70" i="16"/>
  <c r="D70" i="16"/>
  <c r="E70" i="16"/>
  <c r="F70" i="16"/>
  <c r="G70" i="16"/>
  <c r="H70" i="16"/>
  <c r="I70" i="16"/>
  <c r="J70" i="16"/>
  <c r="L70" i="16"/>
  <c r="M70" i="16"/>
  <c r="N70" i="16"/>
  <c r="O70" i="16"/>
  <c r="P70" i="16"/>
  <c r="Q70" i="16"/>
  <c r="R70" i="16"/>
  <c r="S70" i="16"/>
  <c r="A71" i="16"/>
  <c r="B71" i="16"/>
  <c r="C71" i="16"/>
  <c r="D71" i="16"/>
  <c r="E71" i="16"/>
  <c r="F71" i="16"/>
  <c r="G71" i="16"/>
  <c r="H71" i="16"/>
  <c r="I71" i="16"/>
  <c r="J71" i="16"/>
  <c r="L71" i="16"/>
  <c r="M71" i="16"/>
  <c r="N71" i="16"/>
  <c r="O71" i="16"/>
  <c r="P71" i="16"/>
  <c r="Q71" i="16"/>
  <c r="R71" i="16"/>
  <c r="S71" i="16"/>
  <c r="A72" i="16"/>
  <c r="B72" i="16"/>
  <c r="C72" i="16"/>
  <c r="D72" i="16"/>
  <c r="E72" i="16"/>
  <c r="F72" i="16"/>
  <c r="G72" i="16"/>
  <c r="H72" i="16"/>
  <c r="I72" i="16"/>
  <c r="J72" i="16"/>
  <c r="L72" i="16"/>
  <c r="M72" i="16"/>
  <c r="N72" i="16"/>
  <c r="O72" i="16"/>
  <c r="P72" i="16"/>
  <c r="Q72" i="16"/>
  <c r="R72" i="16"/>
  <c r="S72" i="16"/>
  <c r="A73" i="16"/>
  <c r="B73" i="16"/>
  <c r="C73" i="16"/>
  <c r="D73" i="16"/>
  <c r="E73" i="16"/>
  <c r="F73" i="16"/>
  <c r="G73" i="16"/>
  <c r="H73" i="16"/>
  <c r="I73" i="16"/>
  <c r="J73" i="16"/>
  <c r="L73" i="16"/>
  <c r="M73" i="16"/>
  <c r="N73" i="16"/>
  <c r="O73" i="16"/>
  <c r="P73" i="16"/>
  <c r="Q73" i="16"/>
  <c r="R73" i="16"/>
  <c r="S73" i="16"/>
  <c r="A74" i="16"/>
  <c r="B74" i="16"/>
  <c r="C74" i="16"/>
  <c r="D74" i="16"/>
  <c r="E74" i="16"/>
  <c r="F74" i="16"/>
  <c r="G74" i="16"/>
  <c r="H74" i="16"/>
  <c r="I74" i="16"/>
  <c r="J74" i="16"/>
  <c r="L74" i="16"/>
  <c r="M74" i="16"/>
  <c r="N74" i="16"/>
  <c r="O74" i="16"/>
  <c r="P74" i="16"/>
  <c r="Q74" i="16"/>
  <c r="R74" i="16"/>
  <c r="S74" i="16"/>
  <c r="A75" i="16"/>
  <c r="B75" i="16"/>
  <c r="C75" i="16"/>
  <c r="D75" i="16"/>
  <c r="E75" i="16"/>
  <c r="F75" i="16"/>
  <c r="G75" i="16"/>
  <c r="H75" i="16"/>
  <c r="I75" i="16"/>
  <c r="J75" i="16"/>
  <c r="L75" i="16"/>
  <c r="M75" i="16"/>
  <c r="N75" i="16"/>
  <c r="O75" i="16"/>
  <c r="P75" i="16"/>
  <c r="Q75" i="16"/>
  <c r="R75" i="16"/>
  <c r="S75" i="16"/>
  <c r="A76" i="16"/>
  <c r="B76" i="16"/>
  <c r="C76" i="16"/>
  <c r="D76" i="16"/>
  <c r="E76" i="16"/>
  <c r="F76" i="16"/>
  <c r="G76" i="16"/>
  <c r="H76" i="16"/>
  <c r="I76" i="16"/>
  <c r="J76" i="16"/>
  <c r="L76" i="16"/>
  <c r="M76" i="16"/>
  <c r="N76" i="16"/>
  <c r="O76" i="16"/>
  <c r="P76" i="16"/>
  <c r="Q76" i="16"/>
  <c r="R76" i="16"/>
  <c r="S76" i="16"/>
  <c r="A77" i="16"/>
  <c r="B77" i="16"/>
  <c r="C77" i="16"/>
  <c r="D77" i="16"/>
  <c r="E77" i="16"/>
  <c r="F77" i="16"/>
  <c r="G77" i="16"/>
  <c r="H77" i="16"/>
  <c r="I77" i="16"/>
  <c r="J77" i="16"/>
  <c r="L77" i="16"/>
  <c r="M77" i="16"/>
  <c r="N77" i="16"/>
  <c r="O77" i="16"/>
  <c r="P77" i="16"/>
  <c r="Q77" i="16"/>
  <c r="R77" i="16"/>
  <c r="S77" i="16"/>
  <c r="A78" i="16"/>
  <c r="B78" i="16"/>
  <c r="C78" i="16"/>
  <c r="D78" i="16"/>
  <c r="E78" i="16"/>
  <c r="F78" i="16"/>
  <c r="G78" i="16"/>
  <c r="H78" i="16"/>
  <c r="I78" i="16"/>
  <c r="J78" i="16"/>
  <c r="L78" i="16"/>
  <c r="M78" i="16"/>
  <c r="N78" i="16"/>
  <c r="O78" i="16"/>
  <c r="P78" i="16"/>
  <c r="Q78" i="16"/>
  <c r="R78" i="16"/>
  <c r="S78" i="16"/>
  <c r="A79" i="16"/>
  <c r="B79" i="16"/>
  <c r="C79" i="16"/>
  <c r="D79" i="16"/>
  <c r="E79" i="16"/>
  <c r="F79" i="16"/>
  <c r="G79" i="16"/>
  <c r="H79" i="16"/>
  <c r="I79" i="16"/>
  <c r="J79" i="16"/>
  <c r="L79" i="16"/>
  <c r="M79" i="16"/>
  <c r="N79" i="16"/>
  <c r="O79" i="16"/>
  <c r="P79" i="16"/>
  <c r="Q79" i="16"/>
  <c r="R79" i="16"/>
  <c r="S79" i="16"/>
  <c r="A80" i="16"/>
  <c r="B80" i="16"/>
  <c r="C80" i="16"/>
  <c r="D80" i="16"/>
  <c r="E80" i="16"/>
  <c r="F80" i="16"/>
  <c r="G80" i="16"/>
  <c r="H80" i="16"/>
  <c r="I80" i="16"/>
  <c r="J80" i="16"/>
  <c r="L80" i="16"/>
  <c r="M80" i="16"/>
  <c r="N80" i="16"/>
  <c r="O80" i="16"/>
  <c r="P80" i="16"/>
  <c r="Q80" i="16"/>
  <c r="R80" i="16"/>
  <c r="S80" i="16"/>
  <c r="A81" i="16"/>
  <c r="B81" i="16"/>
  <c r="C81" i="16"/>
  <c r="D81" i="16"/>
  <c r="E81" i="16"/>
  <c r="F81" i="16"/>
  <c r="G81" i="16"/>
  <c r="H81" i="16"/>
  <c r="I81" i="16"/>
  <c r="J81" i="16"/>
  <c r="L81" i="16"/>
  <c r="M81" i="16"/>
  <c r="N81" i="16"/>
  <c r="O81" i="16"/>
  <c r="P81" i="16"/>
  <c r="Q81" i="16"/>
  <c r="R81" i="16"/>
  <c r="S81" i="16"/>
  <c r="A82" i="16"/>
  <c r="B82" i="16"/>
  <c r="C82" i="16"/>
  <c r="D82" i="16"/>
  <c r="E82" i="16"/>
  <c r="F82" i="16"/>
  <c r="G82" i="16"/>
  <c r="H82" i="16"/>
  <c r="I82" i="16"/>
  <c r="J82" i="16"/>
  <c r="L82" i="16"/>
  <c r="M82" i="16"/>
  <c r="N82" i="16"/>
  <c r="O82" i="16"/>
  <c r="P82" i="16"/>
  <c r="Q82" i="16"/>
  <c r="R82" i="16"/>
  <c r="S82" i="16"/>
  <c r="A83" i="16"/>
  <c r="B83" i="16"/>
  <c r="C83" i="16"/>
  <c r="D83" i="16"/>
  <c r="E83" i="16"/>
  <c r="F83" i="16"/>
  <c r="G83" i="16"/>
  <c r="H83" i="16"/>
  <c r="I83" i="16"/>
  <c r="J83" i="16"/>
  <c r="L83" i="16"/>
  <c r="M83" i="16"/>
  <c r="N83" i="16"/>
  <c r="O83" i="16"/>
  <c r="P83" i="16"/>
  <c r="Q83" i="16"/>
  <c r="R83" i="16"/>
  <c r="S83" i="16"/>
  <c r="A84" i="16"/>
  <c r="B84" i="16"/>
  <c r="C84" i="16"/>
  <c r="D84" i="16"/>
  <c r="E84" i="16"/>
  <c r="F84" i="16"/>
  <c r="G84" i="16"/>
  <c r="H84" i="16"/>
  <c r="I84" i="16"/>
  <c r="J84" i="16"/>
  <c r="L84" i="16"/>
  <c r="M84" i="16"/>
  <c r="N84" i="16"/>
  <c r="O84" i="16"/>
  <c r="P84" i="16"/>
  <c r="Q84" i="16"/>
  <c r="R84" i="16"/>
  <c r="S84" i="16"/>
  <c r="A85" i="16"/>
  <c r="B85" i="16"/>
  <c r="C85" i="16"/>
  <c r="D85" i="16"/>
  <c r="E85" i="16"/>
  <c r="F85" i="16"/>
  <c r="G85" i="16"/>
  <c r="H85" i="16"/>
  <c r="I85" i="16"/>
  <c r="J85" i="16"/>
  <c r="L85" i="16"/>
  <c r="M85" i="16"/>
  <c r="N85" i="16"/>
  <c r="O85" i="16"/>
  <c r="P85" i="16"/>
  <c r="Q85" i="16"/>
  <c r="R85" i="16"/>
  <c r="S85" i="16"/>
  <c r="A86" i="16"/>
  <c r="B86" i="16"/>
  <c r="C86" i="16"/>
  <c r="D86" i="16"/>
  <c r="E86" i="16"/>
  <c r="F86" i="16"/>
  <c r="G86" i="16"/>
  <c r="H86" i="16"/>
  <c r="I86" i="16"/>
  <c r="J86" i="16"/>
  <c r="L86" i="16"/>
  <c r="M86" i="16"/>
  <c r="N86" i="16"/>
  <c r="O86" i="16"/>
  <c r="P86" i="16"/>
  <c r="Q86" i="16"/>
  <c r="R86" i="16"/>
  <c r="S86" i="16"/>
  <c r="A87" i="16"/>
  <c r="B87" i="16"/>
  <c r="C87" i="16"/>
  <c r="D87" i="16"/>
  <c r="E87" i="16"/>
  <c r="F87" i="16"/>
  <c r="G87" i="16"/>
  <c r="H87" i="16"/>
  <c r="I87" i="16"/>
  <c r="J87" i="16"/>
  <c r="L87" i="16"/>
  <c r="M87" i="16"/>
  <c r="N87" i="16"/>
  <c r="O87" i="16"/>
  <c r="P87" i="16"/>
  <c r="Q87" i="16"/>
  <c r="R87" i="16"/>
  <c r="S87" i="16"/>
  <c r="A88" i="16"/>
  <c r="B88" i="16"/>
  <c r="C88" i="16"/>
  <c r="D88" i="16"/>
  <c r="E88" i="16"/>
  <c r="F88" i="16"/>
  <c r="G88" i="16"/>
  <c r="H88" i="16"/>
  <c r="I88" i="16"/>
  <c r="J88" i="16"/>
  <c r="L88" i="16"/>
  <c r="M88" i="16"/>
  <c r="N88" i="16"/>
  <c r="O88" i="16"/>
  <c r="P88" i="16"/>
  <c r="Q88" i="16"/>
  <c r="R88" i="16"/>
  <c r="S88" i="16"/>
  <c r="A89" i="16"/>
  <c r="B89" i="16"/>
  <c r="C89" i="16"/>
  <c r="D89" i="16"/>
  <c r="E89" i="16"/>
  <c r="F89" i="16"/>
  <c r="G89" i="16"/>
  <c r="H89" i="16"/>
  <c r="I89" i="16"/>
  <c r="J89" i="16"/>
  <c r="L89" i="16"/>
  <c r="M89" i="16"/>
  <c r="N89" i="16"/>
  <c r="O89" i="16"/>
  <c r="P89" i="16"/>
  <c r="Q89" i="16"/>
  <c r="R89" i="16"/>
  <c r="S89" i="16"/>
  <c r="A90" i="16"/>
  <c r="B90" i="16"/>
  <c r="C90" i="16"/>
  <c r="D90" i="16"/>
  <c r="E90" i="16"/>
  <c r="F90" i="16"/>
  <c r="G90" i="16"/>
  <c r="H90" i="16"/>
  <c r="I90" i="16"/>
  <c r="J90" i="16"/>
  <c r="L90" i="16"/>
  <c r="M90" i="16"/>
  <c r="N90" i="16"/>
  <c r="O90" i="16"/>
  <c r="P90" i="16"/>
  <c r="Q90" i="16"/>
  <c r="R90" i="16"/>
  <c r="S90" i="16"/>
  <c r="A91" i="16"/>
  <c r="B91" i="16"/>
  <c r="C91" i="16"/>
  <c r="D91" i="16"/>
  <c r="E91" i="16"/>
  <c r="F91" i="16"/>
  <c r="G91" i="16"/>
  <c r="H91" i="16"/>
  <c r="I91" i="16"/>
  <c r="J91" i="16"/>
  <c r="L91" i="16"/>
  <c r="M91" i="16"/>
  <c r="N91" i="16"/>
  <c r="O91" i="16"/>
  <c r="P91" i="16"/>
  <c r="Q91" i="16"/>
  <c r="R91" i="16"/>
  <c r="S91" i="16"/>
  <c r="A92" i="16"/>
  <c r="B92" i="16"/>
  <c r="C92" i="16"/>
  <c r="D92" i="16"/>
  <c r="E92" i="16"/>
  <c r="F92" i="16"/>
  <c r="G92" i="16"/>
  <c r="H92" i="16"/>
  <c r="I92" i="16"/>
  <c r="J92" i="16"/>
  <c r="L92" i="16"/>
  <c r="M92" i="16"/>
  <c r="N92" i="16"/>
  <c r="O92" i="16"/>
  <c r="P92" i="16"/>
  <c r="Q92" i="16"/>
  <c r="R92" i="16"/>
  <c r="S92" i="16"/>
  <c r="A93" i="16"/>
  <c r="B93" i="16"/>
  <c r="C93" i="16"/>
  <c r="D93" i="16"/>
  <c r="E93" i="16"/>
  <c r="F93" i="16"/>
  <c r="G93" i="16"/>
  <c r="H93" i="16"/>
  <c r="I93" i="16"/>
  <c r="J93" i="16"/>
  <c r="L93" i="16"/>
  <c r="M93" i="16"/>
  <c r="N93" i="16"/>
  <c r="O93" i="16"/>
  <c r="P93" i="16"/>
  <c r="Q93" i="16"/>
  <c r="R93" i="16"/>
  <c r="S93" i="16"/>
  <c r="A94" i="16"/>
  <c r="B94" i="16"/>
  <c r="C94" i="16"/>
  <c r="D94" i="16"/>
  <c r="E94" i="16"/>
  <c r="F94" i="16"/>
  <c r="G94" i="16"/>
  <c r="H94" i="16"/>
  <c r="I94" i="16"/>
  <c r="J94" i="16"/>
  <c r="L94" i="16"/>
  <c r="M94" i="16"/>
  <c r="N94" i="16"/>
  <c r="O94" i="16"/>
  <c r="P94" i="16"/>
  <c r="Q94" i="16"/>
  <c r="R94" i="16"/>
  <c r="S94" i="16"/>
  <c r="A95" i="16"/>
  <c r="B95" i="16"/>
  <c r="C95" i="16"/>
  <c r="D95" i="16"/>
  <c r="E95" i="16"/>
  <c r="F95" i="16"/>
  <c r="G95" i="16"/>
  <c r="H95" i="16"/>
  <c r="I95" i="16"/>
  <c r="J95" i="16"/>
  <c r="L95" i="16"/>
  <c r="M95" i="16"/>
  <c r="N95" i="16"/>
  <c r="O95" i="16"/>
  <c r="P95" i="16"/>
  <c r="Q95" i="16"/>
  <c r="R95" i="16"/>
  <c r="S95" i="16"/>
  <c r="A96" i="16"/>
  <c r="B96" i="16"/>
  <c r="C96" i="16"/>
  <c r="D96" i="16"/>
  <c r="E96" i="16"/>
  <c r="F96" i="16"/>
  <c r="G96" i="16"/>
  <c r="H96" i="16"/>
  <c r="I96" i="16"/>
  <c r="J96" i="16"/>
  <c r="L96" i="16"/>
  <c r="M96" i="16"/>
  <c r="N96" i="16"/>
  <c r="O96" i="16"/>
  <c r="P96" i="16"/>
  <c r="Q96" i="16"/>
  <c r="R96" i="16"/>
  <c r="S96" i="16"/>
  <c r="A97" i="16"/>
  <c r="B97" i="16"/>
  <c r="C97" i="16"/>
  <c r="D97" i="16"/>
  <c r="E97" i="16"/>
  <c r="F97" i="16"/>
  <c r="G97" i="16"/>
  <c r="H97" i="16"/>
  <c r="I97" i="16"/>
  <c r="J97" i="16"/>
  <c r="L97" i="16"/>
  <c r="M97" i="16"/>
  <c r="N97" i="16"/>
  <c r="O97" i="16"/>
  <c r="P97" i="16"/>
  <c r="Q97" i="16"/>
  <c r="R97" i="16"/>
  <c r="S97" i="16"/>
  <c r="A98" i="16"/>
  <c r="B98" i="16"/>
  <c r="C98" i="16"/>
  <c r="D98" i="16"/>
  <c r="E98" i="16"/>
  <c r="F98" i="16"/>
  <c r="G98" i="16"/>
  <c r="H98" i="16"/>
  <c r="I98" i="16"/>
  <c r="J98" i="16"/>
  <c r="L98" i="16"/>
  <c r="M98" i="16"/>
  <c r="N98" i="16"/>
  <c r="O98" i="16"/>
  <c r="P98" i="16"/>
  <c r="Q98" i="16"/>
  <c r="R98" i="16"/>
  <c r="S98" i="16"/>
  <c r="A99" i="16"/>
  <c r="B99" i="16"/>
  <c r="C99" i="16"/>
  <c r="D99" i="16"/>
  <c r="E99" i="16"/>
  <c r="F99" i="16"/>
  <c r="G99" i="16"/>
  <c r="H99" i="16"/>
  <c r="I99" i="16"/>
  <c r="J99" i="16"/>
  <c r="L99" i="16"/>
  <c r="M99" i="16"/>
  <c r="N99" i="16"/>
  <c r="O99" i="16"/>
  <c r="P99" i="16"/>
  <c r="Q99" i="16"/>
  <c r="R99" i="16"/>
  <c r="S99" i="16"/>
  <c r="A100" i="16"/>
  <c r="B100" i="16"/>
  <c r="C100" i="16"/>
  <c r="D100" i="16"/>
  <c r="E100" i="16"/>
  <c r="F100" i="16"/>
  <c r="G100" i="16"/>
  <c r="H100" i="16"/>
  <c r="I100" i="16"/>
  <c r="J100" i="16"/>
  <c r="L100" i="16"/>
  <c r="M100" i="16"/>
  <c r="N100" i="16"/>
  <c r="O100" i="16"/>
  <c r="P100" i="16"/>
  <c r="Q100" i="16"/>
  <c r="R100" i="16"/>
  <c r="S100" i="16"/>
  <c r="A101" i="16"/>
  <c r="B101" i="16"/>
  <c r="C101" i="16"/>
  <c r="D101" i="16"/>
  <c r="E101" i="16"/>
  <c r="F101" i="16"/>
  <c r="G101" i="16"/>
  <c r="H101" i="16"/>
  <c r="I101" i="16"/>
  <c r="J101" i="16"/>
  <c r="L101" i="16"/>
  <c r="M101" i="16"/>
  <c r="N101" i="16"/>
  <c r="O101" i="16"/>
  <c r="P101" i="16"/>
  <c r="Q101" i="16"/>
  <c r="R101" i="16"/>
  <c r="S101" i="16"/>
  <c r="A102" i="16"/>
  <c r="B102" i="16"/>
  <c r="C102" i="16"/>
  <c r="D102" i="16"/>
  <c r="E102" i="16"/>
  <c r="F102" i="16"/>
  <c r="G102" i="16"/>
  <c r="H102" i="16"/>
  <c r="I102" i="16"/>
  <c r="J102" i="16"/>
  <c r="L102" i="16"/>
  <c r="M102" i="16"/>
  <c r="N102" i="16"/>
  <c r="O102" i="16"/>
  <c r="P102" i="16"/>
  <c r="Q102" i="16"/>
  <c r="R102" i="16"/>
  <c r="S102" i="16"/>
  <c r="B53" i="16"/>
  <c r="C53" i="16"/>
  <c r="D53" i="16"/>
  <c r="E53" i="16"/>
  <c r="F53" i="16"/>
  <c r="G53" i="16"/>
  <c r="H53" i="16"/>
  <c r="I53" i="16"/>
  <c r="J53" i="16"/>
  <c r="L53" i="16"/>
  <c r="M53" i="16"/>
  <c r="N53" i="16"/>
  <c r="O53" i="16"/>
  <c r="P53" i="16"/>
  <c r="Q53" i="16"/>
  <c r="R53" i="16"/>
  <c r="S53" i="16"/>
  <c r="A53" i="16"/>
  <c r="A4" i="16"/>
  <c r="B4" i="16"/>
  <c r="C4" i="16"/>
  <c r="D4" i="16"/>
  <c r="E4" i="16"/>
  <c r="F4" i="16"/>
  <c r="G4" i="16"/>
  <c r="H4" i="16"/>
  <c r="I4" i="16"/>
  <c r="J4" i="16"/>
  <c r="L4" i="16"/>
  <c r="M4" i="16"/>
  <c r="N4" i="16"/>
  <c r="O4" i="16"/>
  <c r="P4" i="16"/>
  <c r="Q4" i="16"/>
  <c r="R4" i="16"/>
  <c r="S4" i="16"/>
  <c r="A5" i="16"/>
  <c r="B5" i="16"/>
  <c r="C5" i="16"/>
  <c r="D5" i="16"/>
  <c r="E5" i="16"/>
  <c r="F5" i="16"/>
  <c r="G5" i="16"/>
  <c r="H5" i="16"/>
  <c r="I5" i="16"/>
  <c r="J5" i="16"/>
  <c r="L5" i="16"/>
  <c r="M5" i="16"/>
  <c r="N5" i="16"/>
  <c r="O5" i="16"/>
  <c r="P5" i="16"/>
  <c r="Q5" i="16"/>
  <c r="R5" i="16"/>
  <c r="S5" i="16"/>
  <c r="A6" i="16"/>
  <c r="B6" i="16"/>
  <c r="C6" i="16"/>
  <c r="D6" i="16"/>
  <c r="E6" i="16"/>
  <c r="F6" i="16"/>
  <c r="G6" i="16"/>
  <c r="H6" i="16"/>
  <c r="I6" i="16"/>
  <c r="J6" i="16"/>
  <c r="L6" i="16"/>
  <c r="M6" i="16"/>
  <c r="N6" i="16"/>
  <c r="O6" i="16"/>
  <c r="P6" i="16"/>
  <c r="Q6" i="16"/>
  <c r="R6" i="16"/>
  <c r="S6" i="16"/>
  <c r="A7" i="16"/>
  <c r="B7" i="16"/>
  <c r="C7" i="16"/>
  <c r="D7" i="16"/>
  <c r="E7" i="16"/>
  <c r="F7" i="16"/>
  <c r="G7" i="16"/>
  <c r="H7" i="16"/>
  <c r="I7" i="16"/>
  <c r="J7" i="16"/>
  <c r="L7" i="16"/>
  <c r="M7" i="16"/>
  <c r="N7" i="16"/>
  <c r="O7" i="16"/>
  <c r="P7" i="16"/>
  <c r="Q7" i="16"/>
  <c r="R7" i="16"/>
  <c r="S7" i="16"/>
  <c r="A8" i="16"/>
  <c r="B8" i="16"/>
  <c r="C8" i="16"/>
  <c r="D8" i="16"/>
  <c r="E8" i="16"/>
  <c r="F8" i="16"/>
  <c r="G8" i="16"/>
  <c r="H8" i="16"/>
  <c r="I8" i="16"/>
  <c r="J8" i="16"/>
  <c r="L8" i="16"/>
  <c r="M8" i="16"/>
  <c r="N8" i="16"/>
  <c r="O8" i="16"/>
  <c r="P8" i="16"/>
  <c r="Q8" i="16"/>
  <c r="R8" i="16"/>
  <c r="S8" i="16"/>
  <c r="A9" i="16"/>
  <c r="B9" i="16"/>
  <c r="C9" i="16"/>
  <c r="D9" i="16"/>
  <c r="E9" i="16"/>
  <c r="F9" i="16"/>
  <c r="G9" i="16"/>
  <c r="H9" i="16"/>
  <c r="I9" i="16"/>
  <c r="J9" i="16"/>
  <c r="L9" i="16"/>
  <c r="M9" i="16"/>
  <c r="N9" i="16"/>
  <c r="O9" i="16"/>
  <c r="P9" i="16"/>
  <c r="Q9" i="16"/>
  <c r="R9" i="16"/>
  <c r="S9" i="16"/>
  <c r="A10" i="16"/>
  <c r="B10" i="16"/>
  <c r="C10" i="16"/>
  <c r="D10" i="16"/>
  <c r="E10" i="16"/>
  <c r="F10" i="16"/>
  <c r="G10" i="16"/>
  <c r="H10" i="16"/>
  <c r="I10" i="16"/>
  <c r="J10" i="16"/>
  <c r="L10" i="16"/>
  <c r="M10" i="16"/>
  <c r="N10" i="16"/>
  <c r="O10" i="16"/>
  <c r="P10" i="16"/>
  <c r="Q10" i="16"/>
  <c r="R10" i="16"/>
  <c r="S10" i="16"/>
  <c r="A11" i="16"/>
  <c r="B11" i="16"/>
  <c r="C11" i="16"/>
  <c r="D11" i="16"/>
  <c r="E11" i="16"/>
  <c r="F11" i="16"/>
  <c r="G11" i="16"/>
  <c r="H11" i="16"/>
  <c r="I11" i="16"/>
  <c r="J11" i="16"/>
  <c r="L11" i="16"/>
  <c r="M11" i="16"/>
  <c r="N11" i="16"/>
  <c r="O11" i="16"/>
  <c r="P11" i="16"/>
  <c r="Q11" i="16"/>
  <c r="R11" i="16"/>
  <c r="S11" i="16"/>
  <c r="A12" i="16"/>
  <c r="B12" i="16"/>
  <c r="C12" i="16"/>
  <c r="D12" i="16"/>
  <c r="E12" i="16"/>
  <c r="F12" i="16"/>
  <c r="G12" i="16"/>
  <c r="H12" i="16"/>
  <c r="I12" i="16"/>
  <c r="J12" i="16"/>
  <c r="L12" i="16"/>
  <c r="M12" i="16"/>
  <c r="N12" i="16"/>
  <c r="O12" i="16"/>
  <c r="P12" i="16"/>
  <c r="Q12" i="16"/>
  <c r="R12" i="16"/>
  <c r="S12" i="16"/>
  <c r="A13" i="16"/>
  <c r="B13" i="16"/>
  <c r="C13" i="16"/>
  <c r="D13" i="16"/>
  <c r="E13" i="16"/>
  <c r="F13" i="16"/>
  <c r="G13" i="16"/>
  <c r="H13" i="16"/>
  <c r="I13" i="16"/>
  <c r="J13" i="16"/>
  <c r="L13" i="16"/>
  <c r="M13" i="16"/>
  <c r="N13" i="16"/>
  <c r="O13" i="16"/>
  <c r="P13" i="16"/>
  <c r="Q13" i="16"/>
  <c r="R13" i="16"/>
  <c r="S13" i="16"/>
  <c r="A14" i="16"/>
  <c r="B14" i="16"/>
  <c r="C14" i="16"/>
  <c r="D14" i="16"/>
  <c r="E14" i="16"/>
  <c r="F14" i="16"/>
  <c r="G14" i="16"/>
  <c r="H14" i="16"/>
  <c r="I14" i="16"/>
  <c r="J14" i="16"/>
  <c r="L14" i="16"/>
  <c r="M14" i="16"/>
  <c r="N14" i="16"/>
  <c r="O14" i="16"/>
  <c r="P14" i="16"/>
  <c r="Q14" i="16"/>
  <c r="R14" i="16"/>
  <c r="S14" i="16"/>
  <c r="A15" i="16"/>
  <c r="B15" i="16"/>
  <c r="C15" i="16"/>
  <c r="D15" i="16"/>
  <c r="E15" i="16"/>
  <c r="F15" i="16"/>
  <c r="G15" i="16"/>
  <c r="H15" i="16"/>
  <c r="I15" i="16"/>
  <c r="J15" i="16"/>
  <c r="L15" i="16"/>
  <c r="M15" i="16"/>
  <c r="N15" i="16"/>
  <c r="O15" i="16"/>
  <c r="P15" i="16"/>
  <c r="Q15" i="16"/>
  <c r="R15" i="16"/>
  <c r="S15" i="16"/>
  <c r="A16" i="16"/>
  <c r="B16" i="16"/>
  <c r="C16" i="16"/>
  <c r="D16" i="16"/>
  <c r="E16" i="16"/>
  <c r="F16" i="16"/>
  <c r="G16" i="16"/>
  <c r="H16" i="16"/>
  <c r="I16" i="16"/>
  <c r="J16" i="16"/>
  <c r="L16" i="16"/>
  <c r="M16" i="16"/>
  <c r="N16" i="16"/>
  <c r="O16" i="16"/>
  <c r="P16" i="16"/>
  <c r="Q16" i="16"/>
  <c r="R16" i="16"/>
  <c r="S16" i="16"/>
  <c r="A17" i="16"/>
  <c r="B17" i="16"/>
  <c r="C17" i="16"/>
  <c r="D17" i="16"/>
  <c r="E17" i="16"/>
  <c r="F17" i="16"/>
  <c r="G17" i="16"/>
  <c r="H17" i="16"/>
  <c r="I17" i="16"/>
  <c r="J17" i="16"/>
  <c r="L17" i="16"/>
  <c r="M17" i="16"/>
  <c r="N17" i="16"/>
  <c r="O17" i="16"/>
  <c r="P17" i="16"/>
  <c r="Q17" i="16"/>
  <c r="R17" i="16"/>
  <c r="S17" i="16"/>
  <c r="A18" i="16"/>
  <c r="B18" i="16"/>
  <c r="C18" i="16"/>
  <c r="D18" i="16"/>
  <c r="E18" i="16"/>
  <c r="F18" i="16"/>
  <c r="G18" i="16"/>
  <c r="H18" i="16"/>
  <c r="I18" i="16"/>
  <c r="J18" i="16"/>
  <c r="L18" i="16"/>
  <c r="M18" i="16"/>
  <c r="N18" i="16"/>
  <c r="O18" i="16"/>
  <c r="P18" i="16"/>
  <c r="Q18" i="16"/>
  <c r="R18" i="16"/>
  <c r="S18" i="16"/>
  <c r="A19" i="16"/>
  <c r="B19" i="16"/>
  <c r="C19" i="16"/>
  <c r="D19" i="16"/>
  <c r="E19" i="16"/>
  <c r="F19" i="16"/>
  <c r="G19" i="16"/>
  <c r="H19" i="16"/>
  <c r="I19" i="16"/>
  <c r="J19" i="16"/>
  <c r="L19" i="16"/>
  <c r="M19" i="16"/>
  <c r="N19" i="16"/>
  <c r="O19" i="16"/>
  <c r="P19" i="16"/>
  <c r="Q19" i="16"/>
  <c r="R19" i="16"/>
  <c r="S19" i="16"/>
  <c r="A20" i="16"/>
  <c r="B20" i="16"/>
  <c r="C20" i="16"/>
  <c r="D20" i="16"/>
  <c r="E20" i="16"/>
  <c r="F20" i="16"/>
  <c r="G20" i="16"/>
  <c r="H20" i="16"/>
  <c r="I20" i="16"/>
  <c r="J20" i="16"/>
  <c r="L20" i="16"/>
  <c r="M20" i="16"/>
  <c r="N20" i="16"/>
  <c r="O20" i="16"/>
  <c r="P20" i="16"/>
  <c r="Q20" i="16"/>
  <c r="R20" i="16"/>
  <c r="S20" i="16"/>
  <c r="A21" i="16"/>
  <c r="B21" i="16"/>
  <c r="C21" i="16"/>
  <c r="D21" i="16"/>
  <c r="E21" i="16"/>
  <c r="F21" i="16"/>
  <c r="G21" i="16"/>
  <c r="H21" i="16"/>
  <c r="I21" i="16"/>
  <c r="J21" i="16"/>
  <c r="L21" i="16"/>
  <c r="M21" i="16"/>
  <c r="N21" i="16"/>
  <c r="O21" i="16"/>
  <c r="P21" i="16"/>
  <c r="Q21" i="16"/>
  <c r="R21" i="16"/>
  <c r="S21" i="16"/>
  <c r="A22" i="16"/>
  <c r="B22" i="16"/>
  <c r="C22" i="16"/>
  <c r="D22" i="16"/>
  <c r="E22" i="16"/>
  <c r="F22" i="16"/>
  <c r="G22" i="16"/>
  <c r="H22" i="16"/>
  <c r="I22" i="16"/>
  <c r="J22" i="16"/>
  <c r="L22" i="16"/>
  <c r="M22" i="16"/>
  <c r="N22" i="16"/>
  <c r="O22" i="16"/>
  <c r="P22" i="16"/>
  <c r="Q22" i="16"/>
  <c r="R22" i="16"/>
  <c r="S22" i="16"/>
  <c r="A23" i="16"/>
  <c r="B23" i="16"/>
  <c r="C23" i="16"/>
  <c r="D23" i="16"/>
  <c r="E23" i="16"/>
  <c r="F23" i="16"/>
  <c r="G23" i="16"/>
  <c r="H23" i="16"/>
  <c r="I23" i="16"/>
  <c r="J23" i="16"/>
  <c r="L23" i="16"/>
  <c r="M23" i="16"/>
  <c r="N23" i="16"/>
  <c r="O23" i="16"/>
  <c r="P23" i="16"/>
  <c r="Q23" i="16"/>
  <c r="R23" i="16"/>
  <c r="S23" i="16"/>
  <c r="A24" i="16"/>
  <c r="B24" i="16"/>
  <c r="C24" i="16"/>
  <c r="D24" i="16"/>
  <c r="E24" i="16"/>
  <c r="F24" i="16"/>
  <c r="G24" i="16"/>
  <c r="H24" i="16"/>
  <c r="I24" i="16"/>
  <c r="J24" i="16"/>
  <c r="L24" i="16"/>
  <c r="M24" i="16"/>
  <c r="N24" i="16"/>
  <c r="O24" i="16"/>
  <c r="P24" i="16"/>
  <c r="Q24" i="16"/>
  <c r="R24" i="16"/>
  <c r="S24" i="16"/>
  <c r="A25" i="16"/>
  <c r="B25" i="16"/>
  <c r="C25" i="16"/>
  <c r="D25" i="16"/>
  <c r="E25" i="16"/>
  <c r="F25" i="16"/>
  <c r="G25" i="16"/>
  <c r="H25" i="16"/>
  <c r="I25" i="16"/>
  <c r="J25" i="16"/>
  <c r="L25" i="16"/>
  <c r="M25" i="16"/>
  <c r="N25" i="16"/>
  <c r="O25" i="16"/>
  <c r="P25" i="16"/>
  <c r="Q25" i="16"/>
  <c r="R25" i="16"/>
  <c r="S25" i="16"/>
  <c r="A26" i="16"/>
  <c r="B26" i="16"/>
  <c r="C26" i="16"/>
  <c r="D26" i="16"/>
  <c r="E26" i="16"/>
  <c r="F26" i="16"/>
  <c r="G26" i="16"/>
  <c r="H26" i="16"/>
  <c r="I26" i="16"/>
  <c r="J26" i="16"/>
  <c r="L26" i="16"/>
  <c r="M26" i="16"/>
  <c r="N26" i="16"/>
  <c r="O26" i="16"/>
  <c r="P26" i="16"/>
  <c r="Q26" i="16"/>
  <c r="R26" i="16"/>
  <c r="S26" i="16"/>
  <c r="A27" i="16"/>
  <c r="B27" i="16"/>
  <c r="C27" i="16"/>
  <c r="D27" i="16"/>
  <c r="E27" i="16"/>
  <c r="F27" i="16"/>
  <c r="G27" i="16"/>
  <c r="H27" i="16"/>
  <c r="I27" i="16"/>
  <c r="J27" i="16"/>
  <c r="L27" i="16"/>
  <c r="M27" i="16"/>
  <c r="N27" i="16"/>
  <c r="O27" i="16"/>
  <c r="P27" i="16"/>
  <c r="Q27" i="16"/>
  <c r="R27" i="16"/>
  <c r="S27" i="16"/>
  <c r="A28" i="16"/>
  <c r="B28" i="16"/>
  <c r="C28" i="16"/>
  <c r="D28" i="16"/>
  <c r="E28" i="16"/>
  <c r="F28" i="16"/>
  <c r="G28" i="16"/>
  <c r="H28" i="16"/>
  <c r="I28" i="16"/>
  <c r="J28" i="16"/>
  <c r="L28" i="16"/>
  <c r="M28" i="16"/>
  <c r="N28" i="16"/>
  <c r="O28" i="16"/>
  <c r="P28" i="16"/>
  <c r="Q28" i="16"/>
  <c r="R28" i="16"/>
  <c r="S28" i="16"/>
  <c r="A29" i="16"/>
  <c r="B29" i="16"/>
  <c r="C29" i="16"/>
  <c r="D29" i="16"/>
  <c r="E29" i="16"/>
  <c r="F29" i="16"/>
  <c r="G29" i="16"/>
  <c r="H29" i="16"/>
  <c r="I29" i="16"/>
  <c r="J29" i="16"/>
  <c r="L29" i="16"/>
  <c r="M29" i="16"/>
  <c r="N29" i="16"/>
  <c r="O29" i="16"/>
  <c r="P29" i="16"/>
  <c r="Q29" i="16"/>
  <c r="R29" i="16"/>
  <c r="S29" i="16"/>
  <c r="A30" i="16"/>
  <c r="B30" i="16"/>
  <c r="C30" i="16"/>
  <c r="D30" i="16"/>
  <c r="E30" i="16"/>
  <c r="F30" i="16"/>
  <c r="G30" i="16"/>
  <c r="H30" i="16"/>
  <c r="I30" i="16"/>
  <c r="J30" i="16"/>
  <c r="L30" i="16"/>
  <c r="M30" i="16"/>
  <c r="N30" i="16"/>
  <c r="O30" i="16"/>
  <c r="P30" i="16"/>
  <c r="Q30" i="16"/>
  <c r="R30" i="16"/>
  <c r="S30" i="16"/>
  <c r="A31" i="16"/>
  <c r="B31" i="16"/>
  <c r="C31" i="16"/>
  <c r="D31" i="16"/>
  <c r="E31" i="16"/>
  <c r="F31" i="16"/>
  <c r="G31" i="16"/>
  <c r="H31" i="16"/>
  <c r="I31" i="16"/>
  <c r="J31" i="16"/>
  <c r="L31" i="16"/>
  <c r="M31" i="16"/>
  <c r="N31" i="16"/>
  <c r="O31" i="16"/>
  <c r="P31" i="16"/>
  <c r="Q31" i="16"/>
  <c r="R31" i="16"/>
  <c r="S31" i="16"/>
  <c r="A32" i="16"/>
  <c r="B32" i="16"/>
  <c r="C32" i="16"/>
  <c r="D32" i="16"/>
  <c r="E32" i="16"/>
  <c r="F32" i="16"/>
  <c r="G32" i="16"/>
  <c r="H32" i="16"/>
  <c r="I32" i="16"/>
  <c r="J32" i="16"/>
  <c r="L32" i="16"/>
  <c r="M32" i="16"/>
  <c r="N32" i="16"/>
  <c r="O32" i="16"/>
  <c r="P32" i="16"/>
  <c r="Q32" i="16"/>
  <c r="R32" i="16"/>
  <c r="S32" i="16"/>
  <c r="A33" i="16"/>
  <c r="B33" i="16"/>
  <c r="C33" i="16"/>
  <c r="D33" i="16"/>
  <c r="E33" i="16"/>
  <c r="F33" i="16"/>
  <c r="G33" i="16"/>
  <c r="H33" i="16"/>
  <c r="I33" i="16"/>
  <c r="J33" i="16"/>
  <c r="L33" i="16"/>
  <c r="M33" i="16"/>
  <c r="N33" i="16"/>
  <c r="O33" i="16"/>
  <c r="P33" i="16"/>
  <c r="Q33" i="16"/>
  <c r="R33" i="16"/>
  <c r="S33" i="16"/>
  <c r="A34" i="16"/>
  <c r="B34" i="16"/>
  <c r="C34" i="16"/>
  <c r="D34" i="16"/>
  <c r="E34" i="16"/>
  <c r="F34" i="16"/>
  <c r="G34" i="16"/>
  <c r="H34" i="16"/>
  <c r="I34" i="16"/>
  <c r="J34" i="16"/>
  <c r="L34" i="16"/>
  <c r="M34" i="16"/>
  <c r="N34" i="16"/>
  <c r="O34" i="16"/>
  <c r="P34" i="16"/>
  <c r="Q34" i="16"/>
  <c r="R34" i="16"/>
  <c r="S34" i="16"/>
  <c r="A35" i="16"/>
  <c r="B35" i="16"/>
  <c r="C35" i="16"/>
  <c r="D35" i="16"/>
  <c r="E35" i="16"/>
  <c r="F35" i="16"/>
  <c r="G35" i="16"/>
  <c r="H35" i="16"/>
  <c r="I35" i="16"/>
  <c r="J35" i="16"/>
  <c r="L35" i="16"/>
  <c r="M35" i="16"/>
  <c r="N35" i="16"/>
  <c r="O35" i="16"/>
  <c r="P35" i="16"/>
  <c r="Q35" i="16"/>
  <c r="R35" i="16"/>
  <c r="S35" i="16"/>
  <c r="A36" i="16"/>
  <c r="B36" i="16"/>
  <c r="C36" i="16"/>
  <c r="D36" i="16"/>
  <c r="E36" i="16"/>
  <c r="F36" i="16"/>
  <c r="G36" i="16"/>
  <c r="H36" i="16"/>
  <c r="I36" i="16"/>
  <c r="J36" i="16"/>
  <c r="L36" i="16"/>
  <c r="M36" i="16"/>
  <c r="N36" i="16"/>
  <c r="O36" i="16"/>
  <c r="P36" i="16"/>
  <c r="Q36" i="16"/>
  <c r="R36" i="16"/>
  <c r="S36" i="16"/>
  <c r="A37" i="16"/>
  <c r="B37" i="16"/>
  <c r="C37" i="16"/>
  <c r="D37" i="16"/>
  <c r="E37" i="16"/>
  <c r="F37" i="16"/>
  <c r="G37" i="16"/>
  <c r="H37" i="16"/>
  <c r="I37" i="16"/>
  <c r="J37" i="16"/>
  <c r="L37" i="16"/>
  <c r="M37" i="16"/>
  <c r="N37" i="16"/>
  <c r="O37" i="16"/>
  <c r="P37" i="16"/>
  <c r="Q37" i="16"/>
  <c r="R37" i="16"/>
  <c r="S37" i="16"/>
  <c r="A38" i="16"/>
  <c r="B38" i="16"/>
  <c r="C38" i="16"/>
  <c r="D38" i="16"/>
  <c r="E38" i="16"/>
  <c r="F38" i="16"/>
  <c r="G38" i="16"/>
  <c r="H38" i="16"/>
  <c r="I38" i="16"/>
  <c r="J38" i="16"/>
  <c r="L38" i="16"/>
  <c r="M38" i="16"/>
  <c r="N38" i="16"/>
  <c r="O38" i="16"/>
  <c r="P38" i="16"/>
  <c r="Q38" i="16"/>
  <c r="R38" i="16"/>
  <c r="S38" i="16"/>
  <c r="A39" i="16"/>
  <c r="B39" i="16"/>
  <c r="C39" i="16"/>
  <c r="D39" i="16"/>
  <c r="E39" i="16"/>
  <c r="F39" i="16"/>
  <c r="G39" i="16"/>
  <c r="H39" i="16"/>
  <c r="I39" i="16"/>
  <c r="J39" i="16"/>
  <c r="L39" i="16"/>
  <c r="M39" i="16"/>
  <c r="N39" i="16"/>
  <c r="O39" i="16"/>
  <c r="P39" i="16"/>
  <c r="Q39" i="16"/>
  <c r="R39" i="16"/>
  <c r="S39" i="16"/>
  <c r="A40" i="16"/>
  <c r="B40" i="16"/>
  <c r="C40" i="16"/>
  <c r="D40" i="16"/>
  <c r="E40" i="16"/>
  <c r="F40" i="16"/>
  <c r="G40" i="16"/>
  <c r="H40" i="16"/>
  <c r="I40" i="16"/>
  <c r="J40" i="16"/>
  <c r="L40" i="16"/>
  <c r="M40" i="16"/>
  <c r="N40" i="16"/>
  <c r="O40" i="16"/>
  <c r="P40" i="16"/>
  <c r="Q40" i="16"/>
  <c r="R40" i="16"/>
  <c r="S40" i="16"/>
  <c r="A41" i="16"/>
  <c r="B41" i="16"/>
  <c r="C41" i="16"/>
  <c r="D41" i="16"/>
  <c r="E41" i="16"/>
  <c r="F41" i="16"/>
  <c r="G41" i="16"/>
  <c r="H41" i="16"/>
  <c r="I41" i="16"/>
  <c r="J41" i="16"/>
  <c r="L41" i="16"/>
  <c r="M41" i="16"/>
  <c r="N41" i="16"/>
  <c r="O41" i="16"/>
  <c r="P41" i="16"/>
  <c r="Q41" i="16"/>
  <c r="R41" i="16"/>
  <c r="S41" i="16"/>
  <c r="A42" i="16"/>
  <c r="B42" i="16"/>
  <c r="C42" i="16"/>
  <c r="D42" i="16"/>
  <c r="E42" i="16"/>
  <c r="F42" i="16"/>
  <c r="G42" i="16"/>
  <c r="H42" i="16"/>
  <c r="I42" i="16"/>
  <c r="J42" i="16"/>
  <c r="L42" i="16"/>
  <c r="M42" i="16"/>
  <c r="N42" i="16"/>
  <c r="O42" i="16"/>
  <c r="P42" i="16"/>
  <c r="Q42" i="16"/>
  <c r="R42" i="16"/>
  <c r="S42" i="16"/>
  <c r="A43" i="16"/>
  <c r="B43" i="16"/>
  <c r="C43" i="16"/>
  <c r="D43" i="16"/>
  <c r="E43" i="16"/>
  <c r="F43" i="16"/>
  <c r="G43" i="16"/>
  <c r="H43" i="16"/>
  <c r="I43" i="16"/>
  <c r="J43" i="16"/>
  <c r="L43" i="16"/>
  <c r="M43" i="16"/>
  <c r="N43" i="16"/>
  <c r="O43" i="16"/>
  <c r="P43" i="16"/>
  <c r="Q43" i="16"/>
  <c r="R43" i="16"/>
  <c r="S43" i="16"/>
  <c r="A44" i="16"/>
  <c r="B44" i="16"/>
  <c r="C44" i="16"/>
  <c r="D44" i="16"/>
  <c r="E44" i="16"/>
  <c r="F44" i="16"/>
  <c r="G44" i="16"/>
  <c r="H44" i="16"/>
  <c r="I44" i="16"/>
  <c r="J44" i="16"/>
  <c r="L44" i="16"/>
  <c r="M44" i="16"/>
  <c r="N44" i="16"/>
  <c r="O44" i="16"/>
  <c r="P44" i="16"/>
  <c r="Q44" i="16"/>
  <c r="R44" i="16"/>
  <c r="S44" i="16"/>
  <c r="A45" i="16"/>
  <c r="B45" i="16"/>
  <c r="C45" i="16"/>
  <c r="D45" i="16"/>
  <c r="E45" i="16"/>
  <c r="F45" i="16"/>
  <c r="G45" i="16"/>
  <c r="H45" i="16"/>
  <c r="I45" i="16"/>
  <c r="J45" i="16"/>
  <c r="L45" i="16"/>
  <c r="M45" i="16"/>
  <c r="N45" i="16"/>
  <c r="O45" i="16"/>
  <c r="P45" i="16"/>
  <c r="Q45" i="16"/>
  <c r="R45" i="16"/>
  <c r="S45" i="16"/>
  <c r="A46" i="16"/>
  <c r="B46" i="16"/>
  <c r="C46" i="16"/>
  <c r="D46" i="16"/>
  <c r="E46" i="16"/>
  <c r="F46" i="16"/>
  <c r="G46" i="16"/>
  <c r="H46" i="16"/>
  <c r="I46" i="16"/>
  <c r="J46" i="16"/>
  <c r="L46" i="16"/>
  <c r="M46" i="16"/>
  <c r="N46" i="16"/>
  <c r="O46" i="16"/>
  <c r="P46" i="16"/>
  <c r="Q46" i="16"/>
  <c r="R46" i="16"/>
  <c r="S46" i="16"/>
  <c r="A47" i="16"/>
  <c r="B47" i="16"/>
  <c r="C47" i="16"/>
  <c r="D47" i="16"/>
  <c r="E47" i="16"/>
  <c r="F47" i="16"/>
  <c r="G47" i="16"/>
  <c r="H47" i="16"/>
  <c r="I47" i="16"/>
  <c r="J47" i="16"/>
  <c r="L47" i="16"/>
  <c r="M47" i="16"/>
  <c r="N47" i="16"/>
  <c r="O47" i="16"/>
  <c r="P47" i="16"/>
  <c r="Q47" i="16"/>
  <c r="R47" i="16"/>
  <c r="S47" i="16"/>
  <c r="A48" i="16"/>
  <c r="B48" i="16"/>
  <c r="C48" i="16"/>
  <c r="D48" i="16"/>
  <c r="E48" i="16"/>
  <c r="F48" i="16"/>
  <c r="G48" i="16"/>
  <c r="H48" i="16"/>
  <c r="I48" i="16"/>
  <c r="J48" i="16"/>
  <c r="L48" i="16"/>
  <c r="M48" i="16"/>
  <c r="N48" i="16"/>
  <c r="O48" i="16"/>
  <c r="P48" i="16"/>
  <c r="Q48" i="16"/>
  <c r="R48" i="16"/>
  <c r="S48" i="16"/>
  <c r="A49" i="16"/>
  <c r="B49" i="16"/>
  <c r="C49" i="16"/>
  <c r="D49" i="16"/>
  <c r="E49" i="16"/>
  <c r="F49" i="16"/>
  <c r="G49" i="16"/>
  <c r="H49" i="16"/>
  <c r="I49" i="16"/>
  <c r="J49" i="16"/>
  <c r="L49" i="16"/>
  <c r="M49" i="16"/>
  <c r="N49" i="16"/>
  <c r="O49" i="16"/>
  <c r="P49" i="16"/>
  <c r="Q49" i="16"/>
  <c r="R49" i="16"/>
  <c r="S49" i="16"/>
  <c r="A50" i="16"/>
  <c r="B50" i="16"/>
  <c r="C50" i="16"/>
  <c r="D50" i="16"/>
  <c r="E50" i="16"/>
  <c r="F50" i="16"/>
  <c r="G50" i="16"/>
  <c r="H50" i="16"/>
  <c r="I50" i="16"/>
  <c r="J50" i="16"/>
  <c r="L50" i="16"/>
  <c r="M50" i="16"/>
  <c r="N50" i="16"/>
  <c r="O50" i="16"/>
  <c r="P50" i="16"/>
  <c r="Q50" i="16"/>
  <c r="R50" i="16"/>
  <c r="S50" i="16"/>
  <c r="A51" i="16"/>
  <c r="B51" i="16"/>
  <c r="C51" i="16"/>
  <c r="D51" i="16"/>
  <c r="E51" i="16"/>
  <c r="F51" i="16"/>
  <c r="G51" i="16"/>
  <c r="H51" i="16"/>
  <c r="I51" i="16"/>
  <c r="J51" i="16"/>
  <c r="L51" i="16"/>
  <c r="M51" i="16"/>
  <c r="N51" i="16"/>
  <c r="O51" i="16"/>
  <c r="P51" i="16"/>
  <c r="Q51" i="16"/>
  <c r="R51" i="16"/>
  <c r="S51" i="16"/>
  <c r="A52" i="16"/>
  <c r="B52" i="16"/>
  <c r="C52" i="16"/>
  <c r="D52" i="16"/>
  <c r="E52" i="16"/>
  <c r="F52" i="16"/>
  <c r="G52" i="16"/>
  <c r="H52" i="16"/>
  <c r="I52" i="16"/>
  <c r="J52" i="16"/>
  <c r="L52" i="16"/>
  <c r="M52" i="16"/>
  <c r="N52" i="16"/>
  <c r="O52" i="16"/>
  <c r="P52" i="16"/>
  <c r="Q52" i="16"/>
  <c r="R52" i="16"/>
  <c r="S52" i="16"/>
  <c r="B3" i="16"/>
  <c r="C3" i="16"/>
  <c r="D3" i="16"/>
  <c r="E3" i="16"/>
  <c r="F3" i="16"/>
  <c r="G3" i="16"/>
  <c r="H3" i="16"/>
  <c r="I3" i="16"/>
  <c r="J3" i="16"/>
  <c r="L3" i="16"/>
  <c r="M3" i="16"/>
  <c r="N3" i="16"/>
  <c r="O3" i="16"/>
  <c r="P3" i="16"/>
  <c r="Q3" i="16"/>
  <c r="R3" i="16"/>
  <c r="S3" i="16"/>
  <c r="A3" i="16"/>
  <c r="E2" i="18"/>
  <c r="P2" i="18"/>
  <c r="O2" i="18"/>
  <c r="N2" i="18"/>
  <c r="M2" i="18"/>
  <c r="L2" i="18"/>
  <c r="K2" i="18"/>
  <c r="J2" i="18"/>
  <c r="I2" i="18"/>
  <c r="H2" i="18"/>
  <c r="G2" i="18"/>
  <c r="F2" i="18"/>
  <c r="D2" i="18"/>
  <c r="C2" i="18"/>
  <c r="B2" i="18"/>
  <c r="AB9" i="17"/>
  <c r="AA9" i="17"/>
  <c r="E4" i="17"/>
  <c r="E3" i="17"/>
  <c r="C9" i="17" s="1"/>
  <c r="K4" i="17"/>
  <c r="B9" i="17" s="1"/>
  <c r="A9" i="17"/>
  <c r="O1" i="15" l="1"/>
  <c r="D9" i="11" l="1"/>
  <c r="D17" i="11"/>
  <c r="J9" i="17" s="1"/>
  <c r="K9" i="17" s="1"/>
  <c r="D16" i="11"/>
  <c r="X9" i="17" s="1"/>
  <c r="Y9" i="17" s="1"/>
  <c r="C16" i="11"/>
  <c r="R9" i="17" s="1"/>
  <c r="S9" i="17" s="1"/>
  <c r="C17" i="11"/>
  <c r="D15" i="11"/>
  <c r="C15" i="11"/>
  <c r="A3" i="11"/>
  <c r="C45" i="5"/>
  <c r="C10" i="5" s="1"/>
  <c r="C46" i="5"/>
  <c r="C11" i="5" s="1"/>
  <c r="C47" i="5"/>
  <c r="C12" i="5" s="1"/>
  <c r="C48" i="5"/>
  <c r="C13" i="5" s="1"/>
  <c r="C49" i="5"/>
  <c r="C14" i="5" s="1"/>
  <c r="C50" i="5"/>
  <c r="C15" i="5" s="1"/>
  <c r="C51" i="5"/>
  <c r="C16" i="5" s="1"/>
  <c r="C52" i="5"/>
  <c r="C17" i="5" s="1"/>
  <c r="C53" i="5"/>
  <c r="C18" i="5" s="1"/>
  <c r="C54" i="5"/>
  <c r="C19" i="5" s="1"/>
  <c r="C55" i="5"/>
  <c r="C20" i="5" s="1"/>
  <c r="C56" i="5"/>
  <c r="C21" i="5" s="1"/>
  <c r="C57" i="5"/>
  <c r="C22" i="5" s="1"/>
  <c r="C58" i="5"/>
  <c r="C23" i="5" s="1"/>
  <c r="C59" i="5"/>
  <c r="C24" i="5" s="1"/>
  <c r="C60" i="5"/>
  <c r="C25" i="5" s="1"/>
  <c r="C61" i="5"/>
  <c r="C26" i="5" s="1"/>
  <c r="C62" i="5"/>
  <c r="C27" i="5" s="1"/>
  <c r="C44" i="5"/>
  <c r="C9" i="5" s="1"/>
  <c r="C43" i="5"/>
  <c r="C42" i="5"/>
  <c r="B57" i="5"/>
  <c r="B58" i="5"/>
  <c r="B59" i="5"/>
  <c r="B60" i="5"/>
  <c r="B61" i="5"/>
  <c r="B62" i="5"/>
  <c r="B45" i="5"/>
  <c r="B46" i="5"/>
  <c r="B47" i="5"/>
  <c r="B48" i="5"/>
  <c r="B49" i="5"/>
  <c r="B50" i="5"/>
  <c r="B51" i="5"/>
  <c r="B52" i="5"/>
  <c r="B53" i="5"/>
  <c r="B54" i="5"/>
  <c r="B55" i="5"/>
  <c r="B56" i="5"/>
  <c r="B44" i="5"/>
  <c r="A1" i="5"/>
  <c r="K57" i="15"/>
  <c r="K102" i="16" s="1"/>
  <c r="K56" i="15"/>
  <c r="K101" i="16" s="1"/>
  <c r="K55" i="15"/>
  <c r="K100" i="16" s="1"/>
  <c r="K54" i="15"/>
  <c r="K99" i="16" s="1"/>
  <c r="K53" i="15"/>
  <c r="K98" i="16" s="1"/>
  <c r="K52" i="15"/>
  <c r="K97" i="16" s="1"/>
  <c r="K51" i="15"/>
  <c r="K96" i="16" s="1"/>
  <c r="K50" i="15"/>
  <c r="K95" i="16" s="1"/>
  <c r="K49" i="15"/>
  <c r="K94" i="16" s="1"/>
  <c r="K48" i="15"/>
  <c r="K93" i="16" s="1"/>
  <c r="K47" i="15"/>
  <c r="K92" i="16" s="1"/>
  <c r="K46" i="15"/>
  <c r="K91" i="16" s="1"/>
  <c r="K45" i="15"/>
  <c r="K90" i="16" s="1"/>
  <c r="K44" i="15"/>
  <c r="K89" i="16" s="1"/>
  <c r="K43" i="15"/>
  <c r="K88" i="16" s="1"/>
  <c r="K42" i="15"/>
  <c r="K87" i="16" s="1"/>
  <c r="K41" i="15"/>
  <c r="K86" i="16" s="1"/>
  <c r="K40" i="15"/>
  <c r="K85" i="16" s="1"/>
  <c r="K39" i="15"/>
  <c r="K84" i="16" s="1"/>
  <c r="K38" i="15"/>
  <c r="K83" i="16" s="1"/>
  <c r="K37" i="15"/>
  <c r="K82" i="16" s="1"/>
  <c r="K36" i="15"/>
  <c r="K81" i="16" s="1"/>
  <c r="K35" i="15"/>
  <c r="K80" i="16" s="1"/>
  <c r="K34" i="15"/>
  <c r="K79" i="16" s="1"/>
  <c r="K33" i="15"/>
  <c r="K78" i="16" s="1"/>
  <c r="K32" i="15"/>
  <c r="K77" i="16" s="1"/>
  <c r="K31" i="15"/>
  <c r="K76" i="16" s="1"/>
  <c r="K30" i="15"/>
  <c r="K75" i="16" s="1"/>
  <c r="K29" i="15"/>
  <c r="K74" i="16" s="1"/>
  <c r="K28" i="15"/>
  <c r="K73" i="16" s="1"/>
  <c r="K27" i="15"/>
  <c r="K72" i="16" s="1"/>
  <c r="K26" i="15"/>
  <c r="K71" i="16" s="1"/>
  <c r="K25" i="15"/>
  <c r="K70" i="16" s="1"/>
  <c r="K24" i="15"/>
  <c r="K69" i="16" s="1"/>
  <c r="K23" i="15"/>
  <c r="K68" i="16" s="1"/>
  <c r="K22" i="15"/>
  <c r="K67" i="16" s="1"/>
  <c r="K21" i="15"/>
  <c r="K66" i="16" s="1"/>
  <c r="K20" i="15"/>
  <c r="K65" i="16" s="1"/>
  <c r="K19" i="15"/>
  <c r="K64" i="16" s="1"/>
  <c r="K18" i="15"/>
  <c r="K63" i="16" s="1"/>
  <c r="K17" i="15"/>
  <c r="K62" i="16" s="1"/>
  <c r="K16" i="15"/>
  <c r="K61" i="16" s="1"/>
  <c r="K15" i="15"/>
  <c r="K60" i="16" s="1"/>
  <c r="K14" i="15"/>
  <c r="K59" i="16" s="1"/>
  <c r="K13" i="15"/>
  <c r="K58" i="16" s="1"/>
  <c r="K12" i="15"/>
  <c r="K57" i="16" s="1"/>
  <c r="K11" i="15"/>
  <c r="K56" i="16" s="1"/>
  <c r="K10" i="15"/>
  <c r="K55" i="16" s="1"/>
  <c r="K9" i="15"/>
  <c r="K54" i="16" s="1"/>
  <c r="K8" i="15"/>
  <c r="K53" i="16" s="1"/>
  <c r="O2" i="15"/>
  <c r="A2" i="15"/>
  <c r="A1" i="15"/>
  <c r="K57" i="13"/>
  <c r="K52" i="16" s="1"/>
  <c r="K56" i="13"/>
  <c r="K51" i="16" s="1"/>
  <c r="K55" i="13"/>
  <c r="K50" i="16" s="1"/>
  <c r="K54" i="13"/>
  <c r="K49" i="16" s="1"/>
  <c r="K53" i="13"/>
  <c r="K48" i="16" s="1"/>
  <c r="K52" i="13"/>
  <c r="K47" i="16" s="1"/>
  <c r="K51" i="13"/>
  <c r="K46" i="16" s="1"/>
  <c r="K50" i="13"/>
  <c r="K45" i="16" s="1"/>
  <c r="K49" i="13"/>
  <c r="K44" i="16" s="1"/>
  <c r="K48" i="13"/>
  <c r="K43" i="16" s="1"/>
  <c r="K47" i="13"/>
  <c r="K42" i="16" s="1"/>
  <c r="K46" i="13"/>
  <c r="K41" i="16" s="1"/>
  <c r="K45" i="13"/>
  <c r="K40" i="16" s="1"/>
  <c r="K44" i="13"/>
  <c r="K39" i="16" s="1"/>
  <c r="K43" i="13"/>
  <c r="K38" i="16" s="1"/>
  <c r="K42" i="13"/>
  <c r="K37" i="16" s="1"/>
  <c r="K41" i="13"/>
  <c r="K36" i="16" s="1"/>
  <c r="K40" i="13"/>
  <c r="K35" i="16" s="1"/>
  <c r="K39" i="13"/>
  <c r="K34" i="16" s="1"/>
  <c r="K38" i="13"/>
  <c r="K33" i="16" s="1"/>
  <c r="K37" i="13"/>
  <c r="K32" i="16" s="1"/>
  <c r="K36" i="13"/>
  <c r="K31" i="16" s="1"/>
  <c r="K35" i="13"/>
  <c r="K30" i="16" s="1"/>
  <c r="K34" i="13"/>
  <c r="K29" i="16" s="1"/>
  <c r="K33" i="13"/>
  <c r="K28" i="16" s="1"/>
  <c r="K32" i="13"/>
  <c r="K27" i="16" s="1"/>
  <c r="K31" i="13"/>
  <c r="K26" i="16" s="1"/>
  <c r="K30" i="13"/>
  <c r="K25" i="16" s="1"/>
  <c r="K29" i="13"/>
  <c r="K24" i="16" s="1"/>
  <c r="K28" i="13"/>
  <c r="K23" i="16" s="1"/>
  <c r="K27" i="13"/>
  <c r="K22" i="16" s="1"/>
  <c r="K26" i="13"/>
  <c r="K21" i="16" s="1"/>
  <c r="K25" i="13"/>
  <c r="K20" i="16" s="1"/>
  <c r="K24" i="13"/>
  <c r="K19" i="16" s="1"/>
  <c r="K23" i="13"/>
  <c r="K18" i="16" s="1"/>
  <c r="K22" i="13"/>
  <c r="K17" i="16" s="1"/>
  <c r="K21" i="13"/>
  <c r="K16" i="16" s="1"/>
  <c r="K20" i="13"/>
  <c r="K15" i="16" s="1"/>
  <c r="K19" i="13"/>
  <c r="K14" i="16" s="1"/>
  <c r="K18" i="13"/>
  <c r="K13" i="16" s="1"/>
  <c r="K17" i="13"/>
  <c r="K12" i="16" s="1"/>
  <c r="K16" i="13"/>
  <c r="K11" i="16" s="1"/>
  <c r="K15" i="13"/>
  <c r="K10" i="16" s="1"/>
  <c r="K14" i="13"/>
  <c r="K9" i="16" s="1"/>
  <c r="K13" i="13"/>
  <c r="K8" i="16" s="1"/>
  <c r="K12" i="13"/>
  <c r="K7" i="16" s="1"/>
  <c r="K11" i="13"/>
  <c r="K6" i="16" s="1"/>
  <c r="K10" i="13"/>
  <c r="K5" i="16" s="1"/>
  <c r="K9" i="13"/>
  <c r="K4" i="16" s="1"/>
  <c r="K8" i="13"/>
  <c r="K3" i="16" s="1"/>
  <c r="O2" i="13"/>
  <c r="A5" i="6"/>
  <c r="O1" i="13"/>
  <c r="A2" i="13"/>
  <c r="A1" i="13"/>
  <c r="B5" i="5"/>
  <c r="G5" i="5" s="1"/>
  <c r="D7" i="11"/>
  <c r="D5" i="11"/>
  <c r="H33" i="5" l="1"/>
  <c r="C14" i="11"/>
  <c r="N9" i="17" s="1"/>
  <c r="P9" i="17"/>
  <c r="Q9" i="17" s="1"/>
  <c r="D14" i="11"/>
  <c r="T9" i="17" s="1"/>
  <c r="U9" i="17" s="1"/>
  <c r="V9" i="17"/>
  <c r="W9" i="17" s="1"/>
  <c r="E17" i="11"/>
  <c r="F17" i="11" s="1"/>
  <c r="H9" i="17"/>
  <c r="I9" i="17" s="1"/>
  <c r="C33" i="5"/>
  <c r="E16" i="11"/>
  <c r="F16" i="11" s="1"/>
  <c r="E15" i="11"/>
  <c r="F15" i="11" s="1"/>
  <c r="E14" i="11" l="1"/>
  <c r="F14" i="11" s="1"/>
  <c r="F18" i="11" s="1"/>
  <c r="O9" i="17"/>
  <c r="Z9" i="17" s="1"/>
  <c r="G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江別市教育委員会</author>
  </authors>
  <commentList>
    <comment ref="B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学校名は「市（町・村）立」の文字は除き、市町村名+学校名で。
　　　　　　　　　　　　（例：江別大麻）　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浜崎隆行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道央陸協のアスリート・ビブスがない者に○印をつける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今シーズン取得した道央陸協のアスリート・ビブス番号を記入のこと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姓と名の間に全角スペースを１つ入れる。
</t>
        </r>
      </text>
    </comment>
    <comment ref="E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姓と名の間にスペースを入れる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最高記録には「．」などを使わずに記入する。
12"00→1200
１０'20"32→102032
８ｍ30→830</t>
        </r>
      </text>
    </comment>
    <comment ref="Q8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最高記録には「．」などを使わずに記入する。
12"00→1200
１０'20"32→102032
８ｍ30→830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浜崎隆行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道央陸協のアスリート・ビブスがない者に○印をつける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今シーズン取得した道央陸協のアスリート・ビブス番号を記入のこと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8" authorId="0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姓と名の間に全角スペースを１つ入れる。
</t>
        </r>
      </text>
    </comment>
    <comment ref="E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姓と名の間にスペースを入れる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8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最高記録には「．」などを使わずに記入する。
12"00→1200
１０'20"32→102032
８ｍ30→830</t>
        </r>
      </text>
    </comment>
    <comment ref="Q8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最高記録には「．」などを使わずに記入する。
12"00→1200
１０'20"32→102032
８ｍ30→830</t>
        </r>
      </text>
    </comment>
  </commentList>
</comments>
</file>

<file path=xl/sharedStrings.xml><?xml version="1.0" encoding="utf-8"?>
<sst xmlns="http://schemas.openxmlformats.org/spreadsheetml/2006/main" count="1073" uniqueCount="426">
  <si>
    <t>石狩管内中学校体育連盟</t>
    <rPh sb="0" eb="2">
      <t>イシカリ</t>
    </rPh>
    <rPh sb="2" eb="4">
      <t>カンナイ</t>
    </rPh>
    <rPh sb="4" eb="5">
      <t>チュウ</t>
    </rPh>
    <rPh sb="5" eb="7">
      <t>ガッコウ</t>
    </rPh>
    <rPh sb="7" eb="9">
      <t>タイイク</t>
    </rPh>
    <rPh sb="9" eb="11">
      <t>レンメイ</t>
    </rPh>
    <phoneticPr fontId="1"/>
  </si>
  <si>
    <t>石狩管内中学校体育連盟　道央陸上競技協会　千歳市教育委員会</t>
    <rPh sb="0" eb="2">
      <t>イシカリ</t>
    </rPh>
    <rPh sb="2" eb="4">
      <t>カンナイ</t>
    </rPh>
    <rPh sb="4" eb="5">
      <t>チュウ</t>
    </rPh>
    <rPh sb="5" eb="7">
      <t>ガッコウ</t>
    </rPh>
    <rPh sb="7" eb="9">
      <t>タイイク</t>
    </rPh>
    <rPh sb="9" eb="11">
      <t>レンメイ</t>
    </rPh>
    <rPh sb="12" eb="14">
      <t>ドウオウ</t>
    </rPh>
    <rPh sb="14" eb="16">
      <t>リクジョウ</t>
    </rPh>
    <rPh sb="16" eb="18">
      <t>キョウギ</t>
    </rPh>
    <rPh sb="18" eb="20">
      <t>キョウカイ</t>
    </rPh>
    <rPh sb="21" eb="24">
      <t>チトセシ</t>
    </rPh>
    <rPh sb="24" eb="26">
      <t>キョウイク</t>
    </rPh>
    <rPh sb="26" eb="29">
      <t>イインカイ</t>
    </rPh>
    <phoneticPr fontId="1"/>
  </si>
  <si>
    <t>日      程</t>
    <rPh sb="0" eb="1">
      <t>ヒ</t>
    </rPh>
    <rPh sb="7" eb="8">
      <t>ホド</t>
    </rPh>
    <phoneticPr fontId="1"/>
  </si>
  <si>
    <t>主      催</t>
    <rPh sb="0" eb="1">
      <t>シュ</t>
    </rPh>
    <rPh sb="7" eb="8">
      <t>モヨオ</t>
    </rPh>
    <phoneticPr fontId="1"/>
  </si>
  <si>
    <t>主      管</t>
    <rPh sb="0" eb="1">
      <t>シュ</t>
    </rPh>
    <rPh sb="7" eb="8">
      <t>カン</t>
    </rPh>
    <phoneticPr fontId="1"/>
  </si>
  <si>
    <t>役員集合</t>
    <rPh sb="0" eb="2">
      <t>ヤクイン</t>
    </rPh>
    <rPh sb="2" eb="4">
      <t>シュウゴウ</t>
    </rPh>
    <phoneticPr fontId="1"/>
  </si>
  <si>
    <t>競技開始</t>
    <rPh sb="0" eb="2">
      <t>キョウギ</t>
    </rPh>
    <rPh sb="2" eb="4">
      <t>カイシ</t>
    </rPh>
    <phoneticPr fontId="1"/>
  </si>
  <si>
    <t>競技種目</t>
    <rPh sb="0" eb="2">
      <t>キョウギ</t>
    </rPh>
    <rPh sb="2" eb="4">
      <t>シュモク</t>
    </rPh>
    <phoneticPr fontId="1"/>
  </si>
  <si>
    <t>男子</t>
    <rPh sb="0" eb="2">
      <t>ダンシ</t>
    </rPh>
    <phoneticPr fontId="1"/>
  </si>
  <si>
    <t>１年</t>
    <rPh sb="1" eb="2">
      <t>ネン</t>
    </rPh>
    <phoneticPr fontId="1"/>
  </si>
  <si>
    <t>１００ｍ</t>
    <phoneticPr fontId="1"/>
  </si>
  <si>
    <t>１５００ｍ</t>
    <phoneticPr fontId="1"/>
  </si>
  <si>
    <t>２年</t>
    <rPh sb="1" eb="2">
      <t>ネン</t>
    </rPh>
    <phoneticPr fontId="1"/>
  </si>
  <si>
    <t>砲丸投 (2.721kg)</t>
    <rPh sb="0" eb="3">
      <t>ホウガンナゲ</t>
    </rPh>
    <phoneticPr fontId="1"/>
  </si>
  <si>
    <t>１・２年共通</t>
    <rPh sb="3" eb="4">
      <t>ネン</t>
    </rPh>
    <rPh sb="4" eb="6">
      <t>キョウツウ</t>
    </rPh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</si>
  <si>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</si>
  <si>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</si>
  <si>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全学年共通</t>
    <rPh sb="0" eb="1">
      <t>ゼン</t>
    </rPh>
    <rPh sb="1" eb="3">
      <t>ガクネン</t>
    </rPh>
    <rPh sb="3" eb="5">
      <t>キョウツウ</t>
    </rPh>
    <phoneticPr fontId="1"/>
  </si>
  <si>
    <t>１００ｍ</t>
    <phoneticPr fontId="1"/>
  </si>
  <si>
    <t>１００ｍ</t>
    <phoneticPr fontId="1"/>
  </si>
  <si>
    <t>２００ｍ</t>
    <phoneticPr fontId="1"/>
  </si>
  <si>
    <t>４００ｍ</t>
    <phoneticPr fontId="1"/>
  </si>
  <si>
    <t>８００ｍ</t>
    <phoneticPr fontId="1"/>
  </si>
  <si>
    <t>３０００ｍ</t>
    <phoneticPr fontId="1"/>
  </si>
  <si>
    <t>１１０ｍＨ</t>
    <phoneticPr fontId="1"/>
  </si>
  <si>
    <t>４×１００ｍＲ</t>
  </si>
  <si>
    <t>四種競技</t>
    <rPh sb="0" eb="2">
      <t>４シュ</t>
    </rPh>
    <rPh sb="2" eb="4">
      <t>キョウギ</t>
    </rPh>
    <phoneticPr fontId="1"/>
  </si>
  <si>
    <t>女子</t>
    <rPh sb="0" eb="2">
      <t>ジョシ</t>
    </rPh>
    <phoneticPr fontId="1"/>
  </si>
  <si>
    <t>８００ｍ</t>
    <phoneticPr fontId="1"/>
  </si>
  <si>
    <t>出場制限</t>
    <rPh sb="0" eb="2">
      <t>シュツジョウ</t>
    </rPh>
    <rPh sb="2" eb="4">
      <t>セイゲン</t>
    </rPh>
    <phoneticPr fontId="1"/>
  </si>
  <si>
    <t>参加料</t>
    <rPh sb="0" eb="2">
      <t>サンカ</t>
    </rPh>
    <rPh sb="2" eb="3">
      <t>リョウ</t>
    </rPh>
    <phoneticPr fontId="1"/>
  </si>
  <si>
    <t>１種目参加</t>
    <rPh sb="1" eb="3">
      <t>シュモク</t>
    </rPh>
    <rPh sb="3" eb="5">
      <t>サンカ</t>
    </rPh>
    <phoneticPr fontId="1"/>
  </si>
  <si>
    <t>２種目参加</t>
    <rPh sb="1" eb="3">
      <t>シュモク</t>
    </rPh>
    <rPh sb="3" eb="5">
      <t>サンカ</t>
    </rPh>
    <phoneticPr fontId="1"/>
  </si>
  <si>
    <t>１チーム</t>
    <phoneticPr fontId="1"/>
  </si>
  <si>
    <t>表   彰</t>
    <rPh sb="0" eb="1">
      <t>オモテ</t>
    </rPh>
    <rPh sb="4" eb="5">
      <t>アキラ</t>
    </rPh>
    <phoneticPr fontId="1"/>
  </si>
  <si>
    <t>大会規則</t>
    <rPh sb="0" eb="2">
      <t>タイカイ</t>
    </rPh>
    <rPh sb="2" eb="4">
      <t>キソク</t>
    </rPh>
    <phoneticPr fontId="1"/>
  </si>
  <si>
    <t>競技規則</t>
    <rPh sb="0" eb="2">
      <t>キョウギ</t>
    </rPh>
    <rPh sb="2" eb="4">
      <t>キソク</t>
    </rPh>
    <phoneticPr fontId="1"/>
  </si>
  <si>
    <t>その他</t>
    <rPh sb="2" eb="3">
      <t>タ</t>
    </rPh>
    <phoneticPr fontId="1"/>
  </si>
  <si>
    <t>棒高跳</t>
    <rPh sb="0" eb="3">
      <t>ボウタカト</t>
    </rPh>
    <phoneticPr fontId="1"/>
  </si>
  <si>
    <t>市町村名</t>
    <rPh sb="0" eb="3">
      <t>シチョウソン</t>
    </rPh>
    <rPh sb="3" eb="4">
      <t>メイ</t>
    </rPh>
    <phoneticPr fontId="1"/>
  </si>
  <si>
    <t>当別町</t>
    <rPh sb="0" eb="2">
      <t>トウベツ</t>
    </rPh>
    <rPh sb="2" eb="3">
      <t>マチ</t>
    </rPh>
    <phoneticPr fontId="1"/>
  </si>
  <si>
    <t>年</t>
    <rPh sb="0" eb="1">
      <t>ネン</t>
    </rPh>
    <phoneticPr fontId="1"/>
  </si>
  <si>
    <t>千歳市</t>
    <rPh sb="0" eb="3">
      <t>チトセシ</t>
    </rPh>
    <phoneticPr fontId="1"/>
  </si>
  <si>
    <t>恵庭市</t>
    <rPh sb="0" eb="3">
      <t>エニワシ</t>
    </rPh>
    <phoneticPr fontId="1"/>
  </si>
  <si>
    <t>北広島市</t>
    <rPh sb="0" eb="4">
      <t>キタヒロシマシ</t>
    </rPh>
    <phoneticPr fontId="1"/>
  </si>
  <si>
    <t>江別市</t>
    <rPh sb="0" eb="3">
      <t>エベツシ</t>
    </rPh>
    <phoneticPr fontId="1"/>
  </si>
  <si>
    <t>石狩市</t>
    <rPh sb="0" eb="3">
      <t>イシカリシ</t>
    </rPh>
    <phoneticPr fontId="1"/>
  </si>
  <si>
    <t>新篠津村</t>
    <rPh sb="0" eb="3">
      <t>シンシノツ</t>
    </rPh>
    <rPh sb="3" eb="4">
      <t>ムラ</t>
    </rPh>
    <phoneticPr fontId="1"/>
  </si>
  <si>
    <t>種目</t>
    <rPh sb="0" eb="2">
      <t>シュモク</t>
    </rPh>
    <phoneticPr fontId="1"/>
  </si>
  <si>
    <t>参加数</t>
    <rPh sb="0" eb="3">
      <t>サンカスウ</t>
    </rPh>
    <phoneticPr fontId="1"/>
  </si>
  <si>
    <t>４×１００ｍR</t>
    <phoneticPr fontId="1"/>
  </si>
  <si>
    <t>男子</t>
    <rPh sb="0" eb="2">
      <t>ダンシ</t>
    </rPh>
    <phoneticPr fontId="1" alignment="distributed"/>
  </si>
  <si>
    <t>女子</t>
    <rPh sb="0" eb="2">
      <t>ジョシ</t>
    </rPh>
    <phoneticPr fontId="1" alignment="distributed"/>
  </si>
  <si>
    <t>出場学校名</t>
    <rPh sb="0" eb="2">
      <t>シュツジョウ</t>
    </rPh>
    <rPh sb="2" eb="4">
      <t>ガッコウ</t>
    </rPh>
    <rPh sb="4" eb="5">
      <t>メイ</t>
    </rPh>
    <phoneticPr fontId="1" alignment="distributed"/>
  </si>
  <si>
    <t>氏　　　　　名</t>
    <rPh sb="0" eb="1">
      <t>シ</t>
    </rPh>
    <rPh sb="6" eb="7">
      <t>メイ</t>
    </rPh>
    <phoneticPr fontId="1" alignment="distributed"/>
  </si>
  <si>
    <t>参加料</t>
    <rPh sb="0" eb="2">
      <t>サンカ</t>
    </rPh>
    <rPh sb="2" eb="3">
      <t>リョウ</t>
    </rPh>
    <phoneticPr fontId="1" alignment="distributed"/>
  </si>
  <si>
    <t>合計数</t>
    <rPh sb="0" eb="3">
      <t>ゴウケイスウ</t>
    </rPh>
    <phoneticPr fontId="1" alignment="distributed"/>
  </si>
  <si>
    <t>金　額</t>
    <rPh sb="0" eb="1">
      <t>キン</t>
    </rPh>
    <rPh sb="2" eb="3">
      <t>ガク</t>
    </rPh>
    <phoneticPr fontId="1" alignment="distributed"/>
  </si>
  <si>
    <t>備　　考</t>
    <rPh sb="0" eb="1">
      <t>ソナエ</t>
    </rPh>
    <rPh sb="3" eb="4">
      <t>コウ</t>
    </rPh>
    <phoneticPr fontId="1" alignment="distributed"/>
  </si>
  <si>
    <t>総　計</t>
    <rPh sb="0" eb="1">
      <t>フサ</t>
    </rPh>
    <rPh sb="2" eb="3">
      <t>ケイ</t>
    </rPh>
    <phoneticPr fontId="1" alignment="distributed"/>
  </si>
  <si>
    <t>１００ｍＨ</t>
    <phoneticPr fontId="1"/>
  </si>
  <si>
    <t>参加資格</t>
    <rPh sb="0" eb="2">
      <t>サンカ</t>
    </rPh>
    <rPh sb="2" eb="4">
      <t>シカク</t>
    </rPh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</si>
  <si>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</si>
  <si>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日</t>
    <rPh sb="0" eb="1">
      <t>ヒ</t>
    </rPh>
    <phoneticPr fontId="1"/>
  </si>
  <si>
    <t>（①１１０ｍＨ　②砲丸投4.00kg　③走高跳　④４００ｍ）</t>
    <rPh sb="9" eb="12">
      <t>ホウガンナゲ</t>
    </rPh>
    <rPh sb="20" eb="21">
      <t>ハシ</t>
    </rPh>
    <rPh sb="21" eb="23">
      <t>タカト</t>
    </rPh>
    <phoneticPr fontId="1"/>
  </si>
  <si>
    <t>学年</t>
    <rPh sb="0" eb="2">
      <t>ガクネン</t>
    </rPh>
    <phoneticPr fontId="1"/>
  </si>
  <si>
    <t>個人種目合計</t>
    <rPh sb="0" eb="2">
      <t>コジン</t>
    </rPh>
    <rPh sb="2" eb="4">
      <t>シュモク</t>
    </rPh>
    <rPh sb="4" eb="6">
      <t>ゴウケイ</t>
    </rPh>
    <phoneticPr fontId="1"/>
  </si>
  <si>
    <t>砲丸投 (5.00kg)</t>
    <rPh sb="0" eb="3">
      <t>ホウガンナゲ</t>
    </rPh>
    <phoneticPr fontId="1"/>
  </si>
  <si>
    <t>リレー</t>
    <phoneticPr fontId="1"/>
  </si>
  <si>
    <t>５００円</t>
    <rPh sb="3" eb="4">
      <t>エン</t>
    </rPh>
    <phoneticPr fontId="1"/>
  </si>
  <si>
    <t>希望役職</t>
    <rPh sb="0" eb="2">
      <t>キボウ</t>
    </rPh>
    <rPh sb="2" eb="4">
      <t>ヤクショク</t>
    </rPh>
    <phoneticPr fontId="1"/>
  </si>
  <si>
    <t>フリガナ</t>
    <phoneticPr fontId="1"/>
  </si>
  <si>
    <t>　</t>
    <phoneticPr fontId="1"/>
  </si>
  <si>
    <t>学校電話</t>
    <rPh sb="0" eb="2">
      <t>ガッコウ</t>
    </rPh>
    <rPh sb="2" eb="4">
      <t>デンワ</t>
    </rPh>
    <phoneticPr fontId="1" alignment="distributed"/>
  </si>
  <si>
    <t>個人種目</t>
    <rPh sb="0" eb="2">
      <t>コジン</t>
    </rPh>
    <rPh sb="2" eb="4">
      <t>シュモク</t>
    </rPh>
    <phoneticPr fontId="1"/>
  </si>
  <si>
    <t>中学校</t>
    <rPh sb="0" eb="3">
      <t>チュウガッコウ</t>
    </rPh>
    <phoneticPr fontId="1"/>
  </si>
  <si>
    <t>８００円</t>
    <rPh sb="3" eb="4">
      <t>エン</t>
    </rPh>
    <phoneticPr fontId="1"/>
  </si>
  <si>
    <t>１６００円</t>
    <rPh sb="4" eb="5">
      <t>エン</t>
    </rPh>
    <phoneticPr fontId="1"/>
  </si>
  <si>
    <t>１チーム　１６００円</t>
    <rPh sb="9" eb="10">
      <t>エン</t>
    </rPh>
    <phoneticPr fontId="1" alignment="distributed"/>
  </si>
  <si>
    <t>開催要項</t>
    <rPh sb="0" eb="2">
      <t>カイサイ</t>
    </rPh>
    <rPh sb="2" eb="4">
      <t>ヨウコウ</t>
    </rPh>
    <phoneticPr fontId="1"/>
  </si>
  <si>
    <t>４×１００ｍＲ</t>
    <phoneticPr fontId="1"/>
  </si>
  <si>
    <t>携帯電話</t>
    <rPh sb="0" eb="2">
      <t>ケイタイ</t>
    </rPh>
    <rPh sb="2" eb="4">
      <t>デンワ</t>
    </rPh>
    <phoneticPr fontId="1"/>
  </si>
  <si>
    <t>北海道中学校陸上競技大会への出場資格</t>
    <rPh sb="0" eb="3">
      <t>ホッカイドウ</t>
    </rPh>
    <rPh sb="3" eb="6">
      <t>チュウガッコウ</t>
    </rPh>
    <rPh sb="6" eb="8">
      <t>リクジョウ</t>
    </rPh>
    <rPh sb="8" eb="10">
      <t>キョウギ</t>
    </rPh>
    <rPh sb="10" eb="12">
      <t>タイカイ</t>
    </rPh>
    <rPh sb="14" eb="16">
      <t>シュツジョウ</t>
    </rPh>
    <rPh sb="16" eb="18">
      <t>シカク</t>
    </rPh>
    <phoneticPr fontId="1"/>
  </si>
  <si>
    <t>役員打合</t>
    <rPh sb="0" eb="2">
      <t>ヤクイン</t>
    </rPh>
    <rPh sb="2" eb="3">
      <t>ウ</t>
    </rPh>
    <rPh sb="3" eb="4">
      <t>ゴウ</t>
    </rPh>
    <phoneticPr fontId="1"/>
  </si>
  <si>
    <t>申込責任者</t>
    <rPh sb="0" eb="2">
      <t>モウシコミ</t>
    </rPh>
    <rPh sb="2" eb="5">
      <t>セキニンシャ</t>
    </rPh>
    <phoneticPr fontId="1"/>
  </si>
  <si>
    <t>市町村名</t>
    <rPh sb="0" eb="3">
      <t>シチョウソン</t>
    </rPh>
    <rPh sb="3" eb="4">
      <t>メイ</t>
    </rPh>
    <phoneticPr fontId="1" alignment="distributed"/>
  </si>
  <si>
    <t>学校住所</t>
    <rPh sb="0" eb="2">
      <t>ガッコウ</t>
    </rPh>
    <rPh sb="2" eb="4">
      <t>ジュウショ</t>
    </rPh>
    <phoneticPr fontId="1" alignment="distributed"/>
  </si>
  <si>
    <t>出場学校名</t>
    <rPh sb="0" eb="2">
      <t>シュツジョウ</t>
    </rPh>
    <rPh sb="2" eb="4">
      <t>ガッコウ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</si>
  <si>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 alignment="distributed"/>
  </si>
  <si>
    <t>参加料計算書</t>
    <rPh sb="0" eb="3">
      <t>サンカリョウ</t>
    </rPh>
    <rPh sb="3" eb="6">
      <t>ケイサンショ</t>
    </rPh>
    <phoneticPr fontId="1" alignment="distributed"/>
  </si>
  <si>
    <t>１種目</t>
    <rPh sb="1" eb="3">
      <t>シュモク</t>
    </rPh>
    <phoneticPr fontId="1"/>
  </si>
  <si>
    <t>２種目</t>
    <rPh sb="1" eb="3">
      <t>シュモク</t>
    </rPh>
    <phoneticPr fontId="1"/>
  </si>
  <si>
    <t>リレー</t>
    <phoneticPr fontId="1"/>
  </si>
  <si>
    <t>協力役員</t>
    <rPh sb="0" eb="2">
      <t>キョウリョク</t>
    </rPh>
    <rPh sb="2" eb="4">
      <t>ヤクイン</t>
    </rPh>
    <phoneticPr fontId="1" alignment="distributed"/>
  </si>
  <si>
    <r>
      <t>総括　</t>
    </r>
    <r>
      <rPr>
        <b/>
        <sz val="11"/>
        <rFont val="ＭＳ Ｐ明朝"/>
        <family val="1"/>
        <charset val="128"/>
      </rPr>
      <t>兼</t>
    </r>
    <r>
      <rPr>
        <b/>
        <sz val="18"/>
        <rFont val="ＭＳ Ｐ明朝"/>
        <family val="1"/>
        <charset val="128"/>
      </rPr>
      <t>　指導者・協力役員氏名報告書</t>
    </r>
    <rPh sb="0" eb="2">
      <t>ソウカツ</t>
    </rPh>
    <rPh sb="3" eb="4">
      <t>ケン</t>
    </rPh>
    <rPh sb="5" eb="8">
      <t>シドウシャ</t>
    </rPh>
    <rPh sb="9" eb="11">
      <t>キョウリョク</t>
    </rPh>
    <rPh sb="11" eb="13">
      <t>ヤクイン</t>
    </rPh>
    <rPh sb="13" eb="15">
      <t>シメイ</t>
    </rPh>
    <rPh sb="15" eb="18">
      <t>ホウコクショ</t>
    </rPh>
    <phoneticPr fontId="1" alignment="distributed"/>
  </si>
  <si>
    <t>指 導 者
専門委員
陸協審判員
引　率　者</t>
    <rPh sb="0" eb="1">
      <t>ユビ</t>
    </rPh>
    <rPh sb="2" eb="3">
      <t>シルベ</t>
    </rPh>
    <rPh sb="4" eb="5">
      <t>モノ</t>
    </rPh>
    <rPh sb="7" eb="9">
      <t>センモン</t>
    </rPh>
    <rPh sb="9" eb="11">
      <t>イイン</t>
    </rPh>
    <rPh sb="13" eb="14">
      <t>リク</t>
    </rPh>
    <rPh sb="14" eb="15">
      <t>キョウ</t>
    </rPh>
    <rPh sb="15" eb="17">
      <t>シンパン</t>
    </rPh>
    <rPh sb="17" eb="18">
      <t>イン</t>
    </rPh>
    <rPh sb="20" eb="21">
      <t>イン</t>
    </rPh>
    <rPh sb="22" eb="23">
      <t>リツ</t>
    </rPh>
    <rPh sb="24" eb="25">
      <t>モノ</t>
    </rPh>
    <phoneticPr fontId="1" alignment="distributed"/>
  </si>
  <si>
    <t>AB代金</t>
    <rPh sb="2" eb="4">
      <t>ダイキン</t>
    </rPh>
    <phoneticPr fontId="1"/>
  </si>
  <si>
    <t>道央AB未登録者</t>
    <rPh sb="0" eb="2">
      <t>ドウオウ</t>
    </rPh>
    <rPh sb="4" eb="8">
      <t>ミトウロクシャ</t>
    </rPh>
    <phoneticPr fontId="1"/>
  </si>
  <si>
    <t>アスリート・ビブス</t>
    <phoneticPr fontId="1" alignment="distributed"/>
  </si>
  <si>
    <t>アスリート・ビブスの代金は今年度道央陸協に未登録者数分を徴収します</t>
    <rPh sb="10" eb="12">
      <t>ダイキン</t>
    </rPh>
    <rPh sb="13" eb="16">
      <t>コンネンド</t>
    </rPh>
    <rPh sb="16" eb="18">
      <t>ドウオウ</t>
    </rPh>
    <rPh sb="18" eb="20">
      <t>リクキョウ</t>
    </rPh>
    <rPh sb="21" eb="24">
      <t>ミトウロク</t>
    </rPh>
    <rPh sb="24" eb="25">
      <t>シャ</t>
    </rPh>
    <rPh sb="25" eb="26">
      <t>スウ</t>
    </rPh>
    <rPh sb="26" eb="27">
      <t>ブン</t>
    </rPh>
    <rPh sb="28" eb="30">
      <t>チョウシュウ</t>
    </rPh>
    <phoneticPr fontId="1" alignment="distributed"/>
  </si>
  <si>
    <t>道央陸協 新規ＡＢ</t>
    <rPh sb="0" eb="2">
      <t>ドウオウ</t>
    </rPh>
    <rPh sb="2" eb="4">
      <t>リクキョウ</t>
    </rPh>
    <rPh sb="5" eb="7">
      <t>シンキ</t>
    </rPh>
    <phoneticPr fontId="1" alignment="distributed"/>
  </si>
  <si>
    <t>氏名</t>
    <rPh sb="0" eb="2">
      <t>シメイ</t>
    </rPh>
    <phoneticPr fontId="1"/>
  </si>
  <si>
    <t>申込期間</t>
    <rPh sb="0" eb="4">
      <t>モウシコミキカン</t>
    </rPh>
    <phoneticPr fontId="1"/>
  </si>
  <si>
    <t>１2００円</t>
    <rPh sb="4" eb="5">
      <t>エン</t>
    </rPh>
    <phoneticPr fontId="1"/>
  </si>
  <si>
    <t>昨年度優勝チームは１日目受付時に必ず返却のこと。</t>
    <rPh sb="0" eb="3">
      <t>サクネンド</t>
    </rPh>
    <rPh sb="2" eb="3">
      <t>ド</t>
    </rPh>
    <rPh sb="3" eb="5">
      <t>ユウショウ</t>
    </rPh>
    <rPh sb="10" eb="11">
      <t>ニチ</t>
    </rPh>
    <rPh sb="11" eb="12">
      <t>メ</t>
    </rPh>
    <rPh sb="12" eb="14">
      <t>ウケツケ</t>
    </rPh>
    <rPh sb="14" eb="15">
      <t>ジ</t>
    </rPh>
    <rPh sb="16" eb="17">
      <t>カナラ</t>
    </rPh>
    <rPh sb="18" eb="20">
      <t>ヘンキャク</t>
    </rPh>
    <phoneticPr fontId="1"/>
  </si>
  <si>
    <t>「道央陸協」HPよりダウンロードして、下記の申込用紙を作成してください。</t>
    <rPh sb="1" eb="3">
      <t>ドウオウ</t>
    </rPh>
    <rPh sb="3" eb="4">
      <t>リク</t>
    </rPh>
    <rPh sb="19" eb="21">
      <t>カキ</t>
    </rPh>
    <rPh sb="22" eb="26">
      <t>モウシコミヨウシ</t>
    </rPh>
    <rPh sb="27" eb="29">
      <t>サクセイ</t>
    </rPh>
    <phoneticPr fontId="1"/>
  </si>
  <si>
    <t>陸上競技部のある学校は、「指導者」「専門委員」「陸協審判員」以外に
各校１名の協力役員の派遣をお願いします。</t>
    <rPh sb="0" eb="2">
      <t>リクジョウ</t>
    </rPh>
    <rPh sb="2" eb="4">
      <t>キョウギ</t>
    </rPh>
    <rPh sb="4" eb="5">
      <t>ブ</t>
    </rPh>
    <rPh sb="8" eb="10">
      <t>ガッコウ</t>
    </rPh>
    <rPh sb="13" eb="16">
      <t>シドウシャ</t>
    </rPh>
    <rPh sb="18" eb="20">
      <t>センモン</t>
    </rPh>
    <rPh sb="20" eb="22">
      <t>イイン</t>
    </rPh>
    <rPh sb="24" eb="25">
      <t>リク</t>
    </rPh>
    <rPh sb="25" eb="26">
      <t>キョウ</t>
    </rPh>
    <rPh sb="26" eb="29">
      <t>シンパンイン</t>
    </rPh>
    <rPh sb="30" eb="32">
      <t>イガイ</t>
    </rPh>
    <rPh sb="34" eb="36">
      <t>カクコウ</t>
    </rPh>
    <rPh sb="37" eb="38">
      <t>メイ</t>
    </rPh>
    <rPh sb="39" eb="41">
      <t>キョウリョク</t>
    </rPh>
    <rPh sb="41" eb="43">
      <t>ヤクイン</t>
    </rPh>
    <rPh sb="44" eb="46">
      <t>ハケン</t>
    </rPh>
    <rPh sb="48" eb="49">
      <t>ネガ</t>
    </rPh>
    <phoneticPr fontId="1"/>
  </si>
  <si>
    <t>期　　日</t>
    <rPh sb="0" eb="1">
      <t>キ</t>
    </rPh>
    <rPh sb="3" eb="4">
      <t>ヒ</t>
    </rPh>
    <phoneticPr fontId="1"/>
  </si>
  <si>
    <t>会　　場</t>
    <rPh sb="0" eb="1">
      <t>カイ</t>
    </rPh>
    <rPh sb="3" eb="4">
      <t>バ</t>
    </rPh>
    <phoneticPr fontId="1"/>
  </si>
  <si>
    <t>大会役員</t>
    <rPh sb="0" eb="4">
      <t>タイカイヤクイン</t>
    </rPh>
    <phoneticPr fontId="1"/>
  </si>
  <si>
    <t>大会長</t>
    <rPh sb="0" eb="3">
      <t>タイカイチョウ</t>
    </rPh>
    <phoneticPr fontId="1"/>
  </si>
  <si>
    <t>副大会長</t>
    <rPh sb="0" eb="1">
      <t>フク</t>
    </rPh>
    <rPh sb="1" eb="4">
      <t>タイカイチョウ</t>
    </rPh>
    <phoneticPr fontId="1"/>
  </si>
  <si>
    <t>石狩管内中体連会長</t>
    <rPh sb="0" eb="4">
      <t>イシカリカンナイ</t>
    </rPh>
    <rPh sb="4" eb="7">
      <t>チュウタイレン</t>
    </rPh>
    <rPh sb="7" eb="9">
      <t>カイチョウ</t>
    </rPh>
    <phoneticPr fontId="1"/>
  </si>
  <si>
    <t>石狩管内中体連副会長</t>
    <rPh sb="0" eb="4">
      <t>イシカリカンナイ</t>
    </rPh>
    <rPh sb="4" eb="7">
      <t>チュウタイレン</t>
    </rPh>
    <rPh sb="7" eb="8">
      <t>フク</t>
    </rPh>
    <rPh sb="8" eb="10">
      <t>カイチョウ</t>
    </rPh>
    <phoneticPr fontId="1"/>
  </si>
  <si>
    <t>松橋　辰吾</t>
    <rPh sb="0" eb="2">
      <t>マツハシ</t>
    </rPh>
    <rPh sb="3" eb="4">
      <t>タツ</t>
    </rPh>
    <rPh sb="4" eb="5">
      <t>ゴ</t>
    </rPh>
    <phoneticPr fontId="1"/>
  </si>
  <si>
    <t>〃</t>
    <phoneticPr fontId="1"/>
  </si>
  <si>
    <t>石狩管内中体連監査</t>
    <rPh sb="0" eb="4">
      <t>イシカリカンナイ</t>
    </rPh>
    <rPh sb="4" eb="7">
      <t>チュウタイレン</t>
    </rPh>
    <rPh sb="7" eb="9">
      <t>カンサ</t>
    </rPh>
    <phoneticPr fontId="1"/>
  </si>
  <si>
    <t>岡山　拓</t>
    <rPh sb="0" eb="2">
      <t>オカヤマ</t>
    </rPh>
    <rPh sb="3" eb="4">
      <t>タク</t>
    </rPh>
    <phoneticPr fontId="1"/>
  </si>
  <si>
    <t>小林　淳</t>
    <rPh sb="0" eb="2">
      <t>コバヤシ</t>
    </rPh>
    <rPh sb="3" eb="4">
      <t>ジュン</t>
    </rPh>
    <phoneticPr fontId="1"/>
  </si>
  <si>
    <t>藤岡　暎市</t>
    <rPh sb="0" eb="2">
      <t>フジオカ</t>
    </rPh>
    <rPh sb="3" eb="4">
      <t>エイ</t>
    </rPh>
    <rPh sb="4" eb="5">
      <t>イチ</t>
    </rPh>
    <phoneticPr fontId="1"/>
  </si>
  <si>
    <t>古川　昌俊</t>
    <rPh sb="0" eb="2">
      <t>フルカワ</t>
    </rPh>
    <rPh sb="3" eb="5">
      <t>マサトシ</t>
    </rPh>
    <phoneticPr fontId="1"/>
  </si>
  <si>
    <t>田中　清孝</t>
    <rPh sb="0" eb="2">
      <t>タナカ</t>
    </rPh>
    <rPh sb="3" eb="4">
      <t>キヨ</t>
    </rPh>
    <phoneticPr fontId="1"/>
  </si>
  <si>
    <t>川村　龍彦</t>
    <rPh sb="0" eb="2">
      <t>カワムラ</t>
    </rPh>
    <rPh sb="3" eb="5">
      <t>タツヒコ</t>
    </rPh>
    <phoneticPr fontId="1"/>
  </si>
  <si>
    <t>道央陸上競技協会副会長</t>
    <rPh sb="0" eb="2">
      <t>ドウオウ</t>
    </rPh>
    <rPh sb="2" eb="8">
      <t>リクジョウキョウギキョウカイ</t>
    </rPh>
    <rPh sb="8" eb="11">
      <t>フクカイチョウ</t>
    </rPh>
    <phoneticPr fontId="1"/>
  </si>
  <si>
    <t>道央陸上競技協会理事長</t>
    <rPh sb="0" eb="2">
      <t>ドウオウ</t>
    </rPh>
    <rPh sb="2" eb="8">
      <t>リクジョウキョウギキョウカイ</t>
    </rPh>
    <rPh sb="8" eb="11">
      <t>リジチョウ</t>
    </rPh>
    <phoneticPr fontId="1"/>
  </si>
  <si>
    <t>大会委員長</t>
    <rPh sb="0" eb="5">
      <t>タイカイイインチョウ</t>
    </rPh>
    <phoneticPr fontId="1"/>
  </si>
  <si>
    <t>石狩管内中体連陸上競技専門委員長</t>
    <rPh sb="0" eb="7">
      <t>イシカリカンナイチュウタイレン</t>
    </rPh>
    <rPh sb="7" eb="11">
      <t>リクジョウキョウギ</t>
    </rPh>
    <rPh sb="11" eb="16">
      <t>センモンイインチョウ</t>
    </rPh>
    <phoneticPr fontId="1"/>
  </si>
  <si>
    <t>大会副委員長</t>
    <rPh sb="0" eb="2">
      <t>タイカイ</t>
    </rPh>
    <rPh sb="2" eb="6">
      <t>フクイインチョウ</t>
    </rPh>
    <phoneticPr fontId="1"/>
  </si>
  <si>
    <t>石狩管内中体連事務局長</t>
    <rPh sb="0" eb="4">
      <t>イシカリカンナイ</t>
    </rPh>
    <rPh sb="4" eb="7">
      <t>チュウタイレン</t>
    </rPh>
    <rPh sb="7" eb="11">
      <t>ジムキョクチョウ</t>
    </rPh>
    <phoneticPr fontId="1"/>
  </si>
  <si>
    <t>安榮　大和</t>
    <rPh sb="0" eb="1">
      <t>ヤス</t>
    </rPh>
    <rPh sb="1" eb="2">
      <t>サカエル</t>
    </rPh>
    <rPh sb="3" eb="5">
      <t>ヤマト</t>
    </rPh>
    <phoneticPr fontId="1"/>
  </si>
  <si>
    <t>石狩管内中体連事務局次長</t>
    <rPh sb="0" eb="4">
      <t>イシカリカンナイ</t>
    </rPh>
    <rPh sb="4" eb="7">
      <t>チュウタイレン</t>
    </rPh>
    <rPh sb="7" eb="12">
      <t>ジムキョクジチョウ</t>
    </rPh>
    <phoneticPr fontId="1"/>
  </si>
  <si>
    <t>三根　貫太朗</t>
    <rPh sb="0" eb="2">
      <t>ミネ</t>
    </rPh>
    <rPh sb="3" eb="4">
      <t>カン</t>
    </rPh>
    <rPh sb="4" eb="6">
      <t>タロウ</t>
    </rPh>
    <phoneticPr fontId="1"/>
  </si>
  <si>
    <t>石狩管内中体連会計</t>
    <rPh sb="0" eb="4">
      <t>イシカリカンナイ</t>
    </rPh>
    <rPh sb="4" eb="7">
      <t>チュウタイレン</t>
    </rPh>
    <rPh sb="7" eb="9">
      <t>カイケイ</t>
    </rPh>
    <phoneticPr fontId="1"/>
  </si>
  <si>
    <t>今村　俊介</t>
    <rPh sb="0" eb="2">
      <t>イマムラ</t>
    </rPh>
    <rPh sb="3" eb="5">
      <t>シュンスケ</t>
    </rPh>
    <phoneticPr fontId="1"/>
  </si>
  <si>
    <t>石狩管内中体連陸上競技副専門委員長</t>
    <rPh sb="0" eb="4">
      <t>イシカリカンナイ</t>
    </rPh>
    <rPh sb="4" eb="7">
      <t>チュウタイレン</t>
    </rPh>
    <rPh sb="7" eb="11">
      <t>リクジョウキョウギ</t>
    </rPh>
    <rPh sb="11" eb="14">
      <t>フクセンモン</t>
    </rPh>
    <rPh sb="14" eb="17">
      <t>イインチョウ</t>
    </rPh>
    <phoneticPr fontId="1"/>
  </si>
  <si>
    <t>工藤　修央</t>
    <rPh sb="0" eb="2">
      <t>クドウ</t>
    </rPh>
    <rPh sb="3" eb="4">
      <t>オサム</t>
    </rPh>
    <rPh sb="4" eb="5">
      <t>オウ</t>
    </rPh>
    <phoneticPr fontId="1"/>
  </si>
  <si>
    <t>森　幸太</t>
    <rPh sb="0" eb="1">
      <t>モリ</t>
    </rPh>
    <rPh sb="2" eb="4">
      <t>コウタ</t>
    </rPh>
    <phoneticPr fontId="1"/>
  </si>
  <si>
    <t>８：００</t>
    <phoneticPr fontId="1"/>
  </si>
  <si>
    <t>　　 申請を行うこと。</t>
    <phoneticPr fontId="1"/>
  </si>
  <si>
    <t>（１）各種目の優勝者にメダルを授与する。</t>
    <rPh sb="3" eb="4">
      <t>カク</t>
    </rPh>
    <rPh sb="4" eb="6">
      <t>シュモク</t>
    </rPh>
    <rPh sb="7" eb="10">
      <t>ユウショウシャ</t>
    </rPh>
    <rPh sb="15" eb="17">
      <t>ジュヨ</t>
    </rPh>
    <phoneticPr fontId="1"/>
  </si>
  <si>
    <t>（２）リレーの優勝チームにはカップを授与する。（持ち回り）　</t>
    <rPh sb="7" eb="9">
      <t>ユウショウ</t>
    </rPh>
    <rPh sb="18" eb="20">
      <t>ジュヨ</t>
    </rPh>
    <rPh sb="24" eb="25">
      <t>モ</t>
    </rPh>
    <rPh sb="26" eb="27">
      <t>マワ</t>
    </rPh>
    <phoneticPr fontId="1"/>
  </si>
  <si>
    <t>（３）各種目の入賞者（８位)に賞状を授与する。　　</t>
    <rPh sb="3" eb="6">
      <t>カクシュモク</t>
    </rPh>
    <rPh sb="7" eb="10">
      <t>ニュウショウシャ</t>
    </rPh>
    <rPh sb="12" eb="13">
      <t>イ</t>
    </rPh>
    <rPh sb="15" eb="17">
      <t>ショウジョウ</t>
    </rPh>
    <rPh sb="18" eb="20">
      <t>ジュヨ</t>
    </rPh>
    <phoneticPr fontId="1"/>
  </si>
  <si>
    <t>（２）選手の生年月日は、年齢を確認するために利用する。</t>
    <rPh sb="3" eb="5">
      <t>センシュ</t>
    </rPh>
    <rPh sb="6" eb="8">
      <t>セイネン</t>
    </rPh>
    <rPh sb="8" eb="10">
      <t>ガッピ</t>
    </rPh>
    <rPh sb="12" eb="14">
      <t>ネンレイ</t>
    </rPh>
    <rPh sb="15" eb="17">
      <t>カクニン</t>
    </rPh>
    <rPh sb="22" eb="24">
      <t>リヨウ</t>
    </rPh>
    <phoneticPr fontId="1"/>
  </si>
  <si>
    <t>（３）引率または監督の連絡先は、大会運営のため緊急を要する場合に利用する。</t>
    <rPh sb="3" eb="5">
      <t>インソツ</t>
    </rPh>
    <rPh sb="8" eb="10">
      <t>カントク</t>
    </rPh>
    <rPh sb="11" eb="14">
      <t>レンラクサキ</t>
    </rPh>
    <rPh sb="16" eb="18">
      <t>タイカイ</t>
    </rPh>
    <rPh sb="18" eb="20">
      <t>ウンエイ</t>
    </rPh>
    <rPh sb="23" eb="25">
      <t>キンキュウ</t>
    </rPh>
    <rPh sb="26" eb="27">
      <t>ヨウ</t>
    </rPh>
    <rPh sb="29" eb="31">
      <t>バアイ</t>
    </rPh>
    <rPh sb="32" eb="34">
      <t>リヨウ</t>
    </rPh>
    <phoneticPr fontId="1"/>
  </si>
  <si>
    <t>（１）大会参加者の氏名・所属・学年・記録は、大会運営のために必要なプログラム、掲示板、ホームページ及び記録集へ</t>
    <rPh sb="3" eb="5">
      <t>タイカイ</t>
    </rPh>
    <rPh sb="5" eb="8">
      <t>サンカシャ</t>
    </rPh>
    <rPh sb="9" eb="11">
      <t>シメイ</t>
    </rPh>
    <rPh sb="12" eb="14">
      <t>ショゾク</t>
    </rPh>
    <rPh sb="15" eb="17">
      <t>ガクネン</t>
    </rPh>
    <rPh sb="18" eb="20">
      <t>キロク</t>
    </rPh>
    <rPh sb="22" eb="24">
      <t>タイカイ</t>
    </rPh>
    <rPh sb="24" eb="26">
      <t>ウンエイ</t>
    </rPh>
    <rPh sb="30" eb="32">
      <t>ヒツヨウ</t>
    </rPh>
    <rPh sb="39" eb="42">
      <t>ケイジバン</t>
    </rPh>
    <phoneticPr fontId="1"/>
  </si>
  <si>
    <t>　　 掲載するために利用する。</t>
    <rPh sb="3" eb="5">
      <t>ケイサイ</t>
    </rPh>
    <rPh sb="10" eb="12">
      <t>リヨウ</t>
    </rPh>
    <phoneticPr fontId="1"/>
  </si>
  <si>
    <t>（１）通信陸上競技大会で参加標準記録を突破した者。</t>
    <phoneticPr fontId="1"/>
  </si>
  <si>
    <t>（２）管内大会で参加標準記録を突破した者（学年種目で突破しても可）。</t>
    <phoneticPr fontId="1"/>
  </si>
  <si>
    <t>（２）頭髪　　茶髪など不自然な頭髪は事前に指導し、改善が見られない場合は出場させない。</t>
    <rPh sb="3" eb="5">
      <t>トウハツ</t>
    </rPh>
    <rPh sb="7" eb="9">
      <t>チャパツ</t>
    </rPh>
    <phoneticPr fontId="1"/>
  </si>
  <si>
    <t>（３）リレー　 リレーにおいて同一色のユニフォームを着ることを原則とする。形状は違っていてもよい。</t>
    <rPh sb="31" eb="33">
      <t>ゲンソク</t>
    </rPh>
    <phoneticPr fontId="1"/>
  </si>
  <si>
    <t>受付番号</t>
    <rPh sb="0" eb="4">
      <t>ウケツケバンゴウ</t>
    </rPh>
    <phoneticPr fontId="1"/>
  </si>
  <si>
    <t>男子（男女別に作成のこと）</t>
    <rPh sb="0" eb="2">
      <t>ダンシ</t>
    </rPh>
    <phoneticPr fontId="1"/>
  </si>
  <si>
    <t>学校名</t>
    <rPh sb="0" eb="3">
      <t>ガッコウメイ</t>
    </rPh>
    <phoneticPr fontId="1"/>
  </si>
  <si>
    <t>↓道央陸協のアスリート・ビブスがない者に○印をつける</t>
    <rPh sb="1" eb="3">
      <t>ドウオウ</t>
    </rPh>
    <rPh sb="3" eb="5">
      <t>リクキョウ</t>
    </rPh>
    <rPh sb="18" eb="19">
      <t>モノ</t>
    </rPh>
    <rPh sb="21" eb="22">
      <t>イン</t>
    </rPh>
    <phoneticPr fontId="1"/>
  </si>
  <si>
    <t>AB</t>
    <phoneticPr fontId="1"/>
  </si>
  <si>
    <t>個別情報</t>
    <rPh sb="0" eb="4">
      <t>コベツジョウホウ</t>
    </rPh>
    <phoneticPr fontId="1"/>
  </si>
  <si>
    <t>陸恊</t>
    <rPh sb="0" eb="2">
      <t>リクキョウ</t>
    </rPh>
    <phoneticPr fontId="1"/>
  </si>
  <si>
    <t>ｴﾝﾄﾘｰ（第１種目）</t>
    <rPh sb="6" eb="7">
      <t>ダイ</t>
    </rPh>
    <rPh sb="8" eb="10">
      <t>シュモク</t>
    </rPh>
    <phoneticPr fontId="1"/>
  </si>
  <si>
    <t>ｴﾝﾄﾘｰ（第２種目）</t>
    <rPh sb="6" eb="7">
      <t>ダイ</t>
    </rPh>
    <rPh sb="8" eb="10">
      <t>シュモク</t>
    </rPh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</si>
  <si>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</si>
  <si>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</si>
  <si>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ﾌﾘｶﾞﾅ</t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</si>
  <si>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</si>
  <si>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</si>
  <si>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</si>
  <si>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</si>
  <si>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所属</t>
    <rPh sb="0" eb="2">
      <t>ショゾク</t>
    </rPh>
    <phoneticPr fontId="1"/>
  </si>
  <si>
    <t>クラス</t>
    <phoneticPr fontId="1"/>
  </si>
  <si>
    <t>最高記録</t>
    <rPh sb="0" eb="4">
      <t>サイコウキロク</t>
    </rPh>
    <phoneticPr fontId="1"/>
  </si>
  <si>
    <t>クラス</t>
    <phoneticPr fontId="1"/>
  </si>
  <si>
    <t>中学</t>
    <rPh sb="0" eb="2">
      <t>チュウガク</t>
    </rPh>
    <phoneticPr fontId="1"/>
  </si>
  <si>
    <t>北海道</t>
    <rPh sb="0" eb="3">
      <t>ホッカイドウ</t>
    </rPh>
    <phoneticPr fontId="1"/>
  </si>
  <si>
    <t>生年月日</t>
    <rPh sb="0" eb="4">
      <t>セイネンガッピ</t>
    </rPh>
    <phoneticPr fontId="1"/>
  </si>
  <si>
    <t>月</t>
    <rPh sb="0" eb="1">
      <t>ツキ</t>
    </rPh>
    <phoneticPr fontId="1"/>
  </si>
  <si>
    <t>リレー</t>
    <phoneticPr fontId="1"/>
  </si>
  <si>
    <t>陸協</t>
    <rPh sb="0" eb="1">
      <t>リク</t>
    </rPh>
    <phoneticPr fontId="1"/>
  </si>
  <si>
    <t>クラス</t>
  </si>
  <si>
    <t>AB</t>
    <phoneticPr fontId="1"/>
  </si>
  <si>
    <t>道央</t>
    <rPh sb="0" eb="2">
      <t>ドウオウ</t>
    </rPh>
    <phoneticPr fontId="1"/>
  </si>
  <si>
    <t>男</t>
    <rPh sb="0" eb="1">
      <t>オトコ</t>
    </rPh>
    <phoneticPr fontId="1"/>
  </si>
  <si>
    <t>男子１年</t>
    <rPh sb="0" eb="2">
      <t>ダンシ</t>
    </rPh>
    <rPh sb="3" eb="4">
      <t>ネン</t>
    </rPh>
    <phoneticPr fontId="1"/>
  </si>
  <si>
    <t>１００ｍ</t>
    <phoneticPr fontId="1"/>
  </si>
  <si>
    <t>女子１年</t>
    <rPh sb="3" eb="4">
      <t>ネン</t>
    </rPh>
    <phoneticPr fontId="1"/>
  </si>
  <si>
    <t>〇</t>
    <phoneticPr fontId="1"/>
  </si>
  <si>
    <t>道南</t>
    <rPh sb="0" eb="2">
      <t>ドウナン</t>
    </rPh>
    <phoneticPr fontId="6"/>
  </si>
  <si>
    <t>女</t>
    <rPh sb="0" eb="1">
      <t>オンナ</t>
    </rPh>
    <phoneticPr fontId="1"/>
  </si>
  <si>
    <t>男子２年</t>
    <rPh sb="0" eb="2">
      <t>ダンシ</t>
    </rPh>
    <rPh sb="3" eb="4">
      <t>ネン</t>
    </rPh>
    <phoneticPr fontId="1"/>
  </si>
  <si>
    <t>女子２年</t>
    <rPh sb="3" eb="4">
      <t>ネン</t>
    </rPh>
    <phoneticPr fontId="1"/>
  </si>
  <si>
    <t>８００ｍ</t>
    <phoneticPr fontId="1"/>
  </si>
  <si>
    <t>苫小牧</t>
    <rPh sb="0" eb="3">
      <t>トマコマイ</t>
    </rPh>
    <phoneticPr fontId="6"/>
  </si>
  <si>
    <t>札幌</t>
    <rPh sb="0" eb="2">
      <t>サッポロ</t>
    </rPh>
    <phoneticPr fontId="6"/>
  </si>
  <si>
    <t>男子共通</t>
    <rPh sb="0" eb="2">
      <t>ダンシ</t>
    </rPh>
    <rPh sb="2" eb="4">
      <t>キョウツウ</t>
    </rPh>
    <phoneticPr fontId="1"/>
  </si>
  <si>
    <t>女子共通</t>
    <rPh sb="2" eb="4">
      <t>キョウツウ</t>
    </rPh>
    <phoneticPr fontId="1"/>
  </si>
  <si>
    <t>１００ｍH</t>
    <phoneticPr fontId="1"/>
  </si>
  <si>
    <t>空知</t>
    <rPh sb="0" eb="2">
      <t>ソラチ</t>
    </rPh>
    <phoneticPr fontId="6"/>
  </si>
  <si>
    <t>走高跳</t>
    <rPh sb="0" eb="3">
      <t>ハシリタカトビ</t>
    </rPh>
    <phoneticPr fontId="1"/>
  </si>
  <si>
    <t>室蘭</t>
    <rPh sb="0" eb="2">
      <t>ムロラン</t>
    </rPh>
    <phoneticPr fontId="6"/>
  </si>
  <si>
    <t>１１０ｍH</t>
    <phoneticPr fontId="1"/>
  </si>
  <si>
    <t>小樽後志</t>
    <rPh sb="0" eb="2">
      <t>オタル</t>
    </rPh>
    <rPh sb="2" eb="4">
      <t>シリベシ</t>
    </rPh>
    <phoneticPr fontId="6"/>
  </si>
  <si>
    <t>十勝</t>
    <rPh sb="0" eb="2">
      <t>トカチ</t>
    </rPh>
    <phoneticPr fontId="6"/>
  </si>
  <si>
    <t>砲丸投(2.721kg)</t>
    <rPh sb="0" eb="3">
      <t>ホウガンナ</t>
    </rPh>
    <phoneticPr fontId="1"/>
  </si>
  <si>
    <t>道北</t>
    <rPh sb="0" eb="2">
      <t>ドウホク</t>
    </rPh>
    <phoneticPr fontId="6"/>
  </si>
  <si>
    <t>オホーツク</t>
  </si>
  <si>
    <t>砲丸投(5.00kg)</t>
    <rPh sb="0" eb="3">
      <t>ホウガンナ</t>
    </rPh>
    <phoneticPr fontId="1"/>
  </si>
  <si>
    <t>四種競技</t>
    <rPh sb="0" eb="4">
      <t>ヨンシュキョウギ</t>
    </rPh>
    <phoneticPr fontId="1"/>
  </si>
  <si>
    <t>釧路</t>
    <rPh sb="0" eb="2">
      <t>クシロ</t>
    </rPh>
    <phoneticPr fontId="6"/>
  </si>
  <si>
    <t>受付番号</t>
    <rPh sb="0" eb="2">
      <t>ウケツケ</t>
    </rPh>
    <rPh sb="2" eb="4">
      <t>バンゴウ</t>
    </rPh>
    <phoneticPr fontId="1"/>
  </si>
  <si>
    <t>＊</t>
    <phoneticPr fontId="1"/>
  </si>
  <si>
    <t>男子１・２年共通</t>
    <rPh sb="0" eb="2">
      <t>ダンシ</t>
    </rPh>
    <rPh sb="5" eb="6">
      <t>ネン</t>
    </rPh>
    <rPh sb="6" eb="8">
      <t>キョウツウ</t>
    </rPh>
    <phoneticPr fontId="1"/>
  </si>
  <si>
    <t>１００ｍ</t>
  </si>
  <si>
    <t>女子（男女別に作成のこと）</t>
    <rPh sb="0" eb="2">
      <t>ジョシ</t>
    </rPh>
    <phoneticPr fontId="1"/>
  </si>
  <si>
    <t>女子１・２年共通</t>
    <rPh sb="5" eb="6">
      <t>ネン</t>
    </rPh>
    <rPh sb="6" eb="8">
      <t>キョウツウ</t>
    </rPh>
    <phoneticPr fontId="1"/>
  </si>
  <si>
    <t>チーム名</t>
    <rPh sb="3" eb="4">
      <t>メイ</t>
    </rPh>
    <phoneticPr fontId="1"/>
  </si>
  <si>
    <t>審判</t>
    <rPh sb="0" eb="2">
      <t>シンパン</t>
    </rPh>
    <phoneticPr fontId="1"/>
  </si>
  <si>
    <t>一任</t>
    <rPh sb="0" eb="2">
      <t>イチニン</t>
    </rPh>
    <phoneticPr fontId="6"/>
  </si>
  <si>
    <t>アナウンサー</t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</si>
  <si>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4"/>
  </si>
  <si>
    <t>医務員</t>
    <rPh sb="0" eb="1">
      <t>イ</t>
    </rPh>
    <rPh sb="1" eb="2">
      <t>ツトム</t>
    </rPh>
    <rPh sb="2" eb="3">
      <t>イン</t>
    </rPh>
    <phoneticPr fontId="14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</si>
  <si>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4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</si>
  <si>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4"/>
  </si>
  <si>
    <t>役員係</t>
    <rPh sb="0" eb="1">
      <t>エキ</t>
    </rPh>
    <rPh sb="1" eb="2">
      <t>イン</t>
    </rPh>
    <rPh sb="2" eb="3">
      <t>カカリ</t>
    </rPh>
    <phoneticPr fontId="14"/>
  </si>
  <si>
    <t>庶務係</t>
    <rPh sb="0" eb="1">
      <t>チカシ</t>
    </rPh>
    <rPh sb="1" eb="2">
      <t>ツトム</t>
    </rPh>
    <rPh sb="2" eb="3">
      <t>カカリ</t>
    </rPh>
    <phoneticPr fontId="14"/>
  </si>
  <si>
    <t>ｽﾀｰﾀ･ﾘｺｰﾗｰ</t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</si>
  <si>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4"/>
  </si>
  <si>
    <t>出発係</t>
    <rPh sb="0" eb="1">
      <t>デ</t>
    </rPh>
    <rPh sb="1" eb="2">
      <t>ハツ</t>
    </rPh>
    <rPh sb="2" eb="3">
      <t>カカリ</t>
    </rPh>
    <phoneticPr fontId="14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</si>
  <si>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4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</si>
  <si>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4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</si>
  <si>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4"/>
  </si>
  <si>
    <t>記録証係</t>
    <rPh sb="0" eb="2">
      <t>キロク</t>
    </rPh>
    <rPh sb="2" eb="3">
      <t>ショウ</t>
    </rPh>
    <rPh sb="3" eb="4">
      <t>カカリ</t>
    </rPh>
    <phoneticPr fontId="14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</si>
  <si>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4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</si>
  <si>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4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</si>
  <si>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4"/>
  </si>
  <si>
    <t>科学計測員</t>
    <rPh sb="0" eb="2">
      <t>カガク</t>
    </rPh>
    <rPh sb="2" eb="4">
      <t>ケイソク</t>
    </rPh>
    <rPh sb="4" eb="5">
      <t>イン</t>
    </rPh>
    <phoneticPr fontId="14"/>
  </si>
  <si>
    <t>混成競技係</t>
    <rPh sb="0" eb="2">
      <t>コンセイ</t>
    </rPh>
    <rPh sb="2" eb="4">
      <t>キョウギ</t>
    </rPh>
    <rPh sb="4" eb="5">
      <t>カカリ</t>
    </rPh>
    <phoneticPr fontId="6"/>
  </si>
  <si>
    <t>審判長</t>
    <rPh sb="0" eb="3">
      <t>シンパンチョウ</t>
    </rPh>
    <phoneticPr fontId="6"/>
  </si>
  <si>
    <t>ジュリー</t>
  </si>
  <si>
    <t>８：３０</t>
    <phoneticPr fontId="1"/>
  </si>
  <si>
    <t>開始式</t>
    <rPh sb="0" eb="3">
      <t>カイシシキ</t>
    </rPh>
    <phoneticPr fontId="1"/>
  </si>
  <si>
    <t>９：００～（両日とも）</t>
    <rPh sb="6" eb="8">
      <t>リョウジツ</t>
    </rPh>
    <phoneticPr fontId="1"/>
  </si>
  <si>
    <t>専門委員・陸協役員　７：００</t>
    <rPh sb="0" eb="2">
      <t>センモン</t>
    </rPh>
    <rPh sb="2" eb="4">
      <t>イイン</t>
    </rPh>
    <rPh sb="5" eb="7">
      <t>リッキョウ</t>
    </rPh>
    <rPh sb="7" eb="9">
      <t>ヤクイン</t>
    </rPh>
    <phoneticPr fontId="1"/>
  </si>
  <si>
    <t>学校受付　７：３０～８：００</t>
    <rPh sb="0" eb="2">
      <t>ガッコウ</t>
    </rPh>
    <rPh sb="2" eb="4">
      <t>ウケツケ</t>
    </rPh>
    <phoneticPr fontId="1"/>
  </si>
  <si>
    <t>西田　翔</t>
    <rPh sb="0" eb="2">
      <t>ニシダ</t>
    </rPh>
    <rPh sb="3" eb="4">
      <t>ショウ</t>
    </rPh>
    <phoneticPr fontId="1"/>
  </si>
  <si>
    <t>（　①１００ｍＨ　②走高跳　③砲丸投 (2.721kg)　④２００ｍ　）</t>
    <rPh sb="10" eb="11">
      <t>ハシ</t>
    </rPh>
    <rPh sb="11" eb="13">
      <t>タカト</t>
    </rPh>
    <rPh sb="15" eb="18">
      <t>ホウガンナゲ</t>
    </rPh>
    <phoneticPr fontId="1"/>
  </si>
  <si>
    <t>千歳市　青葉陸上競技場　　（全天候型　日本陸連第３種公認ｸﾞﾗｳﾝﾄﾞ）</t>
    <rPh sb="0" eb="3">
      <t>チトセシ</t>
    </rPh>
    <rPh sb="4" eb="6">
      <t>アオバ</t>
    </rPh>
    <rPh sb="6" eb="8">
      <t>リクジョウ</t>
    </rPh>
    <rPh sb="8" eb="11">
      <t>キョウギジョウ</t>
    </rPh>
    <rPh sb="14" eb="18">
      <t>ゼンテンコウガタ</t>
    </rPh>
    <rPh sb="19" eb="21">
      <t>ニホン</t>
    </rPh>
    <rPh sb="21" eb="22">
      <t>リク</t>
    </rPh>
    <rPh sb="22" eb="23">
      <t>レン</t>
    </rPh>
    <rPh sb="23" eb="24">
      <t>ダイ</t>
    </rPh>
    <rPh sb="25" eb="26">
      <t>シュ</t>
    </rPh>
    <rPh sb="26" eb="28">
      <t>コウニン</t>
    </rPh>
    <phoneticPr fontId="1"/>
  </si>
  <si>
    <t>申込方法</t>
    <rPh sb="0" eb="1">
      <t>モウ</t>
    </rPh>
    <rPh sb="1" eb="2">
      <t>コ</t>
    </rPh>
    <rPh sb="2" eb="4">
      <t>ホウホウ</t>
    </rPh>
    <phoneticPr fontId="1"/>
  </si>
  <si>
    <t>（１）</t>
    <phoneticPr fontId="1"/>
  </si>
  <si>
    <t>道央陸上競技協会ＨＰより申込ファイルをダウンロードし、総括、申込書（男子・女子・リレー）、参加料のシートに、必要事項を</t>
    <rPh sb="0" eb="2">
      <t>ドウオウ</t>
    </rPh>
    <rPh sb="2" eb="4">
      <t>リクジョウ</t>
    </rPh>
    <rPh sb="4" eb="6">
      <t>キョウギ</t>
    </rPh>
    <rPh sb="6" eb="8">
      <t>キョウカイ</t>
    </rPh>
    <rPh sb="12" eb="14">
      <t>モウシコミ</t>
    </rPh>
    <phoneticPr fontId="1"/>
  </si>
  <si>
    <t>入力する。</t>
    <rPh sb="0" eb="2">
      <t>ニュウリョク</t>
    </rPh>
    <phoneticPr fontId="1"/>
  </si>
  <si>
    <t>（２）</t>
    <phoneticPr fontId="1"/>
  </si>
  <si>
    <t>申込先</t>
    <rPh sb="0" eb="2">
      <t>モウシコミ</t>
    </rPh>
    <rPh sb="2" eb="3">
      <t>サキ</t>
    </rPh>
    <phoneticPr fontId="1"/>
  </si>
  <si>
    <t>メールｱﾄﾞﾚｽ</t>
    <phoneticPr fontId="1"/>
  </si>
  <si>
    <t>申し込み後２日以内に返信がない場合は確認の連絡をお願います。</t>
  </si>
  <si>
    <t>mkooota418@gmail.com</t>
    <phoneticPr fontId="1"/>
  </si>
  <si>
    <t>石狩管内陸上競技専門委員会専門委員長　森幸太宛</t>
    <rPh sb="0" eb="13">
      <t>イシカリ</t>
    </rPh>
    <rPh sb="13" eb="18">
      <t>センモンイイ</t>
    </rPh>
    <rPh sb="19" eb="20">
      <t>モリ</t>
    </rPh>
    <rPh sb="20" eb="22">
      <t>コウ</t>
    </rPh>
    <rPh sb="22" eb="23">
      <t>アテ</t>
    </rPh>
    <phoneticPr fontId="1"/>
  </si>
  <si>
    <t>学校TEL</t>
    <rPh sb="0" eb="2">
      <t>ガッコウ</t>
    </rPh>
    <phoneticPr fontId="1"/>
  </si>
  <si>
    <t>0123-32-3249</t>
    <phoneticPr fontId="1"/>
  </si>
  <si>
    <t>ご不明点等ある場合は、所属チームの代表者（部活動顧問、クラブチーム代表者）を通してお問い合わせください。</t>
    <rPh sb="11" eb="13">
      <t>ショゾク</t>
    </rPh>
    <rPh sb="17" eb="20">
      <t>ダイヒョウ</t>
    </rPh>
    <rPh sb="21" eb="26">
      <t>ブカツドウク</t>
    </rPh>
    <rPh sb="33" eb="36">
      <t>ダイヒョウ</t>
    </rPh>
    <rPh sb="38" eb="39">
      <t>トオセィ</t>
    </rPh>
    <phoneticPr fontId="1"/>
  </si>
  <si>
    <t>（３）</t>
    <phoneticPr fontId="1"/>
  </si>
  <si>
    <t>アスリート・ビブス（AB）※ナンバーカードについて</t>
    <phoneticPr fontId="1"/>
  </si>
  <si>
    <t>・道央陸協のABのない競技者は、所定の欄に○をつけること。</t>
    <rPh sb="1" eb="3">
      <t>ドウオウ</t>
    </rPh>
    <rPh sb="3" eb="5">
      <t>リクキョウ</t>
    </rPh>
    <rPh sb="11" eb="14">
      <t>キョウギシャ</t>
    </rPh>
    <rPh sb="16" eb="18">
      <t>ショテイ</t>
    </rPh>
    <rPh sb="19" eb="20">
      <t>ラン</t>
    </rPh>
    <phoneticPr fontId="1"/>
  </si>
  <si>
    <t>・申し込み用紙に記載の際は、前段に登録ABのある選手、後段に無い選手を記載すること。</t>
    <rPh sb="1" eb="2">
      <t>モウ</t>
    </rPh>
    <rPh sb="3" eb="4">
      <t>コ</t>
    </rPh>
    <rPh sb="5" eb="7">
      <t>ヨウシ</t>
    </rPh>
    <rPh sb="8" eb="10">
      <t>キサイ</t>
    </rPh>
    <rPh sb="11" eb="12">
      <t>サイ</t>
    </rPh>
    <rPh sb="14" eb="16">
      <t>ゼンダン</t>
    </rPh>
    <rPh sb="17" eb="19">
      <t>トウロク</t>
    </rPh>
    <rPh sb="24" eb="26">
      <t>センシュ</t>
    </rPh>
    <rPh sb="27" eb="29">
      <t>コウダン</t>
    </rPh>
    <rPh sb="30" eb="31">
      <t>ナ</t>
    </rPh>
    <rPh sb="32" eb="34">
      <t>センシュ</t>
    </rPh>
    <rPh sb="35" eb="37">
      <t>キサイ</t>
    </rPh>
    <phoneticPr fontId="1"/>
  </si>
  <si>
    <t>申込み</t>
    <rPh sb="0" eb="1">
      <t>モウ</t>
    </rPh>
    <rPh sb="1" eb="2">
      <t>コ</t>
    </rPh>
    <phoneticPr fontId="1"/>
  </si>
  <si>
    <t>ご不明点等ありましたら、下記連絡先までお問い合わせください。</t>
    <rPh sb="12" eb="14">
      <t xml:space="preserve">カキ </t>
    </rPh>
    <rPh sb="14" eb="17">
      <t>レンラク</t>
    </rPh>
    <phoneticPr fontId="1"/>
  </si>
  <si>
    <t>選手の肖像権保護、盗撮防止について</t>
    <rPh sb="0" eb="2">
      <t>カンセンショウ</t>
    </rPh>
    <rPh sb="2" eb="4">
      <t>タイサク</t>
    </rPh>
    <phoneticPr fontId="1"/>
  </si>
  <si>
    <t>・プログラムに示す撮影禁止エリア内で撮影することはできない。</t>
    <rPh sb="9" eb="13">
      <t>サツエイ</t>
    </rPh>
    <rPh sb="18" eb="20">
      <t>サツエイ</t>
    </rPh>
    <phoneticPr fontId="1"/>
  </si>
  <si>
    <t>・トラック種目のスタート時および準備動作中に撮影することはできない。</t>
    <phoneticPr fontId="1"/>
  </si>
  <si>
    <t>・競技と関係のない目的での撮影、身体の一部をアップしての撮影、透過撮影、その他迷惑行為を禁止する。競技場内で撮影した</t>
    <rPh sb="54" eb="56">
      <t>サツエイ</t>
    </rPh>
    <phoneticPr fontId="1"/>
  </si>
  <si>
    <t>全ての画像、動画は、大会本部にて確認させていただく場合がある。</t>
    <phoneticPr fontId="1"/>
  </si>
  <si>
    <t>・撮影した画像、動画の販売および営利目的の利用を禁止する。</t>
    <phoneticPr fontId="1"/>
  </si>
  <si>
    <t>・撮影した画像、動画を Web 上にアップロードすることを禁止する。</t>
    <phoneticPr fontId="1"/>
  </si>
  <si>
    <t>熱中症対策について</t>
    <rPh sb="0" eb="3">
      <t>ネッチュウ</t>
    </rPh>
    <rPh sb="3" eb="5">
      <t>タイサク</t>
    </rPh>
    <phoneticPr fontId="1"/>
  </si>
  <si>
    <t>「北海道の部活動在り方に関する方針」に則り判断をする。</t>
    <rPh sb="1" eb="4">
      <t>ホッカイ</t>
    </rPh>
    <rPh sb="5" eb="8">
      <t>ブカテゥ</t>
    </rPh>
    <rPh sb="8" eb="9">
      <t xml:space="preserve">アリカタ </t>
    </rPh>
    <rPh sb="19" eb="20">
      <t>ノットリ</t>
    </rPh>
    <rPh sb="21" eb="23">
      <t>ハンダn</t>
    </rPh>
    <phoneticPr fontId="1"/>
  </si>
  <si>
    <t>振込名は学校名orチーム名＋代表者名としてください。　例：ｴﾆﾜﾓﾘ</t>
    <rPh sb="0" eb="3">
      <t>フリコミ</t>
    </rPh>
    <rPh sb="4" eb="7">
      <t>ガッコウ</t>
    </rPh>
    <rPh sb="14" eb="17">
      <t>ダイヒョウ</t>
    </rPh>
    <rPh sb="17" eb="18">
      <t>メイ</t>
    </rPh>
    <rPh sb="27" eb="28">
      <t xml:space="preserve">レイ </t>
    </rPh>
    <phoneticPr fontId="1"/>
  </si>
  <si>
    <t>北洋銀行</t>
    <rPh sb="0" eb="4">
      <t>ホクヨウ</t>
    </rPh>
    <phoneticPr fontId="1"/>
  </si>
  <si>
    <t>口座番号</t>
    <rPh sb="0" eb="4">
      <t>コウザ</t>
    </rPh>
    <phoneticPr fontId="1"/>
  </si>
  <si>
    <t>普通預金</t>
    <rPh sb="0" eb="4">
      <t>フツウ</t>
    </rPh>
    <phoneticPr fontId="1"/>
  </si>
  <si>
    <t>口座名</t>
    <rPh sb="0" eb="1">
      <t>コウザ</t>
    </rPh>
    <phoneticPr fontId="1"/>
  </si>
  <si>
    <t>千歳陸上競技協会　石狩管内中学校体育連盟陸上競技専門委員会</t>
    <rPh sb="0" eb="2">
      <t>チトセ</t>
    </rPh>
    <rPh sb="2" eb="4">
      <t>リクジョウ</t>
    </rPh>
    <rPh sb="4" eb="6">
      <t>キョウギ</t>
    </rPh>
    <rPh sb="6" eb="8">
      <t>キョウカイ</t>
    </rPh>
    <rPh sb="9" eb="11">
      <t>イシカリ</t>
    </rPh>
    <rPh sb="11" eb="13">
      <t>カンナイ</t>
    </rPh>
    <rPh sb="13" eb="14">
      <t>チュウ</t>
    </rPh>
    <rPh sb="14" eb="16">
      <t>ガッコウ</t>
    </rPh>
    <rPh sb="16" eb="18">
      <t>タイイク</t>
    </rPh>
    <rPh sb="18" eb="20">
      <t>レンメイ</t>
    </rPh>
    <rPh sb="20" eb="22">
      <t>リクジョウ</t>
    </rPh>
    <rPh sb="22" eb="24">
      <t>キョウギ</t>
    </rPh>
    <rPh sb="24" eb="26">
      <t>センモン</t>
    </rPh>
    <rPh sb="26" eb="29">
      <t>イインカイ</t>
    </rPh>
    <phoneticPr fontId="1"/>
  </si>
  <si>
    <t>金融機関コード　0501</t>
    <rPh sb="0" eb="2">
      <t>キンユウ</t>
    </rPh>
    <rPh sb="2" eb="4">
      <t>キカン</t>
    </rPh>
    <phoneticPr fontId="1"/>
  </si>
  <si>
    <t>大曲支店</t>
    <rPh sb="0" eb="2">
      <t>オオマガリ</t>
    </rPh>
    <rPh sb="2" eb="4">
      <t xml:space="preserve">シテン </t>
    </rPh>
    <phoneticPr fontId="1"/>
  </si>
  <si>
    <t>店番号　311</t>
    <rPh sb="0" eb="3">
      <t>ミセバn</t>
    </rPh>
    <phoneticPr fontId="1"/>
  </si>
  <si>
    <t>3079252</t>
    <phoneticPr fontId="1"/>
  </si>
  <si>
    <t>石狩管内中学校体育連盟　陸上競技部専門委員会　専門委員長　森幸太</t>
    <rPh sb="0" eb="2">
      <t>イシカリ</t>
    </rPh>
    <rPh sb="2" eb="4">
      <t>カンナイ</t>
    </rPh>
    <rPh sb="4" eb="7">
      <t>チュウガッコウ</t>
    </rPh>
    <rPh sb="7" eb="9">
      <t>タイイク</t>
    </rPh>
    <rPh sb="9" eb="11">
      <t>レンメイ</t>
    </rPh>
    <rPh sb="12" eb="14">
      <t>リクジョウ</t>
    </rPh>
    <rPh sb="14" eb="16">
      <t>キョウギ</t>
    </rPh>
    <rPh sb="16" eb="17">
      <t>ブ</t>
    </rPh>
    <rPh sb="17" eb="19">
      <t>センモン</t>
    </rPh>
    <rPh sb="19" eb="22">
      <t>イインカイ</t>
    </rPh>
    <rPh sb="23" eb="25">
      <t>センモン</t>
    </rPh>
    <rPh sb="25" eb="28">
      <t>イインチョウ</t>
    </rPh>
    <rPh sb="29" eb="30">
      <t>モリ</t>
    </rPh>
    <rPh sb="30" eb="32">
      <t>コウタ</t>
    </rPh>
    <phoneticPr fontId="1"/>
  </si>
  <si>
    <t>ｲｼｶﾘｶﾝﾅｲﾁｭｳｶﾞｯｺｳﾀｲｲｸﾚﾝﾒｲ　ﾘｸｼﾞｮｳｷｮｳｷﾞﾌﾞｾﾝﾓﾝｲｲﾝｶｲ　ｾﾝﾓﾝｲｲﾝﾁｮｳ　ﾓﾘｺｳﾀ</t>
    <phoneticPr fontId="1"/>
  </si>
  <si>
    <t>（１）服装　　ユニフォームの着用を原則とする</t>
    <rPh sb="3" eb="5">
      <t>フクソウ</t>
    </rPh>
    <phoneticPr fontId="1"/>
  </si>
  <si>
    <r>
      <t>　　　学校指定の体育着を着用の場合は、校則に準じ</t>
    </r>
    <r>
      <rPr>
        <sz val="11"/>
        <color theme="1"/>
        <rFont val="ＭＳ Ｐ明朝"/>
        <family val="1"/>
        <charset val="128"/>
      </rPr>
      <t>て</t>
    </r>
    <r>
      <rPr>
        <sz val="11"/>
        <rFont val="ＭＳ Ｐ明朝"/>
        <family val="1"/>
        <charset val="128"/>
      </rPr>
      <t>着用</t>
    </r>
    <r>
      <rPr>
        <sz val="11"/>
        <color theme="1"/>
        <rFont val="ＭＳ Ｐ明朝"/>
        <family val="1"/>
        <charset val="128"/>
      </rPr>
      <t>す</t>
    </r>
    <r>
      <rPr>
        <sz val="11"/>
        <rFont val="ＭＳ Ｐ明朝"/>
        <family val="1"/>
        <charset val="128"/>
      </rPr>
      <t>ること。</t>
    </r>
    <rPh sb="3" eb="5">
      <t>ガッコウ</t>
    </rPh>
    <rPh sb="5" eb="7">
      <t>シテイ</t>
    </rPh>
    <rPh sb="8" eb="11">
      <t>タイイクギ</t>
    </rPh>
    <rPh sb="12" eb="14">
      <t>チャクヨウ</t>
    </rPh>
    <rPh sb="15" eb="17">
      <t>バアイ</t>
    </rPh>
    <rPh sb="19" eb="21">
      <t>コウソク</t>
    </rPh>
    <rPh sb="22" eb="23">
      <t>ジュン</t>
    </rPh>
    <rPh sb="25" eb="27">
      <t>チャクヨウ</t>
    </rPh>
    <phoneticPr fontId="1"/>
  </si>
  <si>
    <t>（３）管内大会の共通種目で優勝した者。</t>
    <phoneticPr fontId="1"/>
  </si>
  <si>
    <t>　不明な点の問合せ先　　　恵庭中学校　　森　幸太　まで</t>
    <rPh sb="1" eb="3">
      <t>フメイ</t>
    </rPh>
    <rPh sb="4" eb="5">
      <t>テン</t>
    </rPh>
    <rPh sb="6" eb="8">
      <t>トイアワ</t>
    </rPh>
    <rPh sb="9" eb="10">
      <t>サキ</t>
    </rPh>
    <rPh sb="13" eb="15">
      <t>エニワ</t>
    </rPh>
    <rPh sb="15" eb="18">
      <t>チュウガッコウ</t>
    </rPh>
    <rPh sb="20" eb="21">
      <t>モリ</t>
    </rPh>
    <rPh sb="22" eb="24">
      <t>コウタ</t>
    </rPh>
    <phoneticPr fontId="1"/>
  </si>
  <si>
    <t>　（学校TEL）０１２３－３２－３２４９　 （Mail）mkooota418@gmail.com</t>
    <rPh sb="2" eb="4">
      <t>ガッコウ</t>
    </rPh>
    <phoneticPr fontId="1"/>
  </si>
  <si>
    <t>ファイル名、メールの件名ともに、「管内陸上＋（学校名orクラブ名）」にし、必ずメールで申し込みをしてください。</t>
    <rPh sb="4" eb="5">
      <t>メイ</t>
    </rPh>
    <rPh sb="17" eb="19">
      <t>カンナイ</t>
    </rPh>
    <rPh sb="19" eb="21">
      <t>リクジョウ</t>
    </rPh>
    <rPh sb="23" eb="26">
      <t>ガッコウ</t>
    </rPh>
    <rPh sb="37" eb="38">
      <t>カナラズ</t>
    </rPh>
    <rPh sb="43" eb="46">
      <t>モウセィ</t>
    </rPh>
    <phoneticPr fontId="1"/>
  </si>
  <si>
    <t>道央陸協主催大会と宛先が異なります。</t>
    <rPh sb="0" eb="2">
      <t>ドウオウ</t>
    </rPh>
    <rPh sb="2" eb="3">
      <t>リク</t>
    </rPh>
    <rPh sb="3" eb="4">
      <t>キョウ</t>
    </rPh>
    <rPh sb="4" eb="6">
      <t>シュサイ</t>
    </rPh>
    <rPh sb="6" eb="8">
      <t>タイカイ</t>
    </rPh>
    <rPh sb="9" eb="11">
      <t>アテサキ</t>
    </rPh>
    <rPh sb="12" eb="13">
      <t>コト</t>
    </rPh>
    <phoneticPr fontId="1"/>
  </si>
  <si>
    <t>ご注意ください。</t>
    <rPh sb="1" eb="3">
      <t>チュウイ</t>
    </rPh>
    <phoneticPr fontId="1"/>
  </si>
  <si>
    <t>　　↓２０２４ABの欄には今シーズン取得した道央陸協のアスリート・ビブス番号を記入のこと</t>
    <rPh sb="10" eb="11">
      <t>ラン</t>
    </rPh>
    <rPh sb="13" eb="14">
      <t>コン</t>
    </rPh>
    <rPh sb="18" eb="20">
      <t>シュトク</t>
    </rPh>
    <rPh sb="22" eb="24">
      <t>ドウオウ</t>
    </rPh>
    <rPh sb="24" eb="26">
      <t>リクキョウ</t>
    </rPh>
    <rPh sb="36" eb="38">
      <t>バンゴウ</t>
    </rPh>
    <rPh sb="39" eb="41">
      <t>キニュウ</t>
    </rPh>
    <phoneticPr fontId="1"/>
  </si>
  <si>
    <t>４×１００ｍR</t>
    <phoneticPr fontId="1"/>
  </si>
  <si>
    <t>中学</t>
    <rPh sb="0" eb="2">
      <t>チュウガク</t>
    </rPh>
    <phoneticPr fontId="1"/>
  </si>
  <si>
    <t>チーム</t>
    <phoneticPr fontId="1"/>
  </si>
  <si>
    <t>最高記録</t>
    <rPh sb="0" eb="4">
      <t>サイコウキロク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</si>
  <si>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</si>
  <si>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</si>
  <si>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</si>
  <si>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</si>
  <si>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</si>
  <si>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</si>
  <si>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</si>
  <si>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J1</t>
    <phoneticPr fontId="1"/>
  </si>
  <si>
    <t>J2</t>
    <phoneticPr fontId="1"/>
  </si>
  <si>
    <t>J3</t>
    <phoneticPr fontId="1"/>
  </si>
  <si>
    <t>「男子」「女子]のシートに入力すると自動でカウントされます。</t>
    <rPh sb="1" eb="3">
      <t>ダンシ</t>
    </rPh>
    <rPh sb="5" eb="7">
      <t>ジョシ</t>
    </rPh>
    <rPh sb="13" eb="15">
      <t>ニュウリョク</t>
    </rPh>
    <rPh sb="18" eb="20">
      <t>ジドウ</t>
    </rPh>
    <phoneticPr fontId="1"/>
  </si>
  <si>
    <t>道央登録・小学／中学／高校</t>
  </si>
  <si>
    <t>＊受付ＮＯ</t>
    <rPh sb="1" eb="3">
      <t>ウケツケ</t>
    </rPh>
    <phoneticPr fontId="1" alignment="distributed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</si>
  <si>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1" alignment="distributed"/>
  </si>
  <si>
    <t>所属陸協</t>
    <rPh sb="0" eb="2">
      <t>ショゾク</t>
    </rPh>
    <rPh sb="2" eb="4">
      <t>リク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</si>
  <si>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</si>
  <si>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陸協</t>
    <rPh sb="0" eb="1">
      <t>リク</t>
    </rPh>
    <rPh sb="1" eb="2">
      <t>キョウ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</si>
  <si>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</si>
  <si>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</si>
  <si>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</si>
  <si>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</si>
  <si>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</si>
  <si>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</si>
  <si>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</si>
  <si>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</si>
  <si>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</si>
  <si>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</si>
  <si>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</si>
  <si>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</si>
  <si>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</si>
  <si>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AB数</t>
    <rPh sb="2" eb="3">
      <t>スウ</t>
    </rPh>
    <phoneticPr fontId="1"/>
  </si>
  <si>
    <t>人数</t>
    <rPh sb="0" eb="2">
      <t>ニンズウ</t>
    </rPh>
    <phoneticPr fontId="1"/>
  </si>
  <si>
    <t>数</t>
    <rPh sb="0" eb="1">
      <t>スウ</t>
    </rPh>
    <phoneticPr fontId="1"/>
  </si>
  <si>
    <t>全体</t>
    <rPh sb="0" eb="2">
      <t>ゼンタイ</t>
    </rPh>
    <phoneticPr fontId="1"/>
  </si>
  <si>
    <t>領収証</t>
    <rPh sb="0" eb="3">
      <t>リョウシュウショウ</t>
    </rPh>
    <phoneticPr fontId="1"/>
  </si>
  <si>
    <t>リレーのみ</t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</si>
  <si>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</si>
  <si>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</si>
  <si>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</si>
  <si>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</si>
  <si>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</si>
  <si>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</si>
  <si>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</si>
  <si>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</si>
  <si>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</si>
  <si>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</si>
  <si>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</si>
  <si>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審判D</t>
    <rPh sb="0" eb="2">
      <t>シンパン</t>
    </rPh>
    <phoneticPr fontId="1"/>
  </si>
  <si>
    <t>D希望１</t>
    <rPh sb="1" eb="3">
      <t>キボウ</t>
    </rPh>
    <phoneticPr fontId="1"/>
  </si>
  <si>
    <t>メールアドレス</t>
    <phoneticPr fontId="1"/>
  </si>
  <si>
    <t>協力</t>
    <rPh sb="0" eb="2">
      <t>キョウリョク</t>
    </rPh>
    <phoneticPr fontId="1"/>
  </si>
  <si>
    <t>協力希望</t>
    <rPh sb="0" eb="2">
      <t>キョウリョク</t>
    </rPh>
    <rPh sb="2" eb="4">
      <t>キボウ</t>
    </rPh>
    <phoneticPr fontId="1"/>
  </si>
  <si>
    <t>第７９回石狩管内中学校陸上競技大会</t>
    <rPh sb="0" eb="1">
      <t>ダイ</t>
    </rPh>
    <rPh sb="3" eb="4">
      <t>カイ</t>
    </rPh>
    <rPh sb="4" eb="6">
      <t>イシカリ</t>
    </rPh>
    <rPh sb="6" eb="8">
      <t>カンナイ</t>
    </rPh>
    <rPh sb="8" eb="11">
      <t>チュウガッコウ</t>
    </rPh>
    <rPh sb="11" eb="13">
      <t>リクジョウ</t>
    </rPh>
    <rPh sb="13" eb="15">
      <t>キョウギ</t>
    </rPh>
    <rPh sb="15" eb="17">
      <t>タイカイ</t>
    </rPh>
    <phoneticPr fontId="1"/>
  </si>
  <si>
    <t>第５２回全日本中学校陸上競技選手権大会四種競技指定大会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rPh sb="19" eb="21">
      <t>ヨンシュ</t>
    </rPh>
    <rPh sb="21" eb="23">
      <t>キョウギ</t>
    </rPh>
    <rPh sb="23" eb="25">
      <t>シテイ</t>
    </rPh>
    <rPh sb="25" eb="27">
      <t>タイカイ</t>
    </rPh>
    <phoneticPr fontId="1"/>
  </si>
  <si>
    <t>２０２５年６月２１日（土）～２２日(日）　　　雨天決行</t>
    <rPh sb="4" eb="5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rPh sb="23" eb="25">
      <t>ウテン</t>
    </rPh>
    <rPh sb="25" eb="27">
      <t>ケッコウ</t>
    </rPh>
    <phoneticPr fontId="1"/>
  </si>
  <si>
    <t>学校協力役員　７：５０</t>
    <rPh sb="0" eb="2">
      <t>ガッコウ</t>
    </rPh>
    <rPh sb="2" eb="4">
      <t>キョウリョク</t>
    </rPh>
    <rPh sb="4" eb="6">
      <t>ヤクイン</t>
    </rPh>
    <phoneticPr fontId="1"/>
  </si>
  <si>
    <t>砲丸投 (4.00kg)</t>
    <rPh sb="0" eb="3">
      <t>ホウガンナゲ</t>
    </rPh>
    <phoneticPr fontId="1"/>
  </si>
  <si>
    <t>５月２８日（水）～６月２日（月）</t>
    <rPh sb="6" eb="7">
      <t>スイ</t>
    </rPh>
    <rPh sb="14" eb="15">
      <t>ゲツ</t>
    </rPh>
    <phoneticPr fontId="1"/>
  </si>
  <si>
    <r>
      <t>参加料は次の口座に</t>
    </r>
    <r>
      <rPr>
        <b/>
        <u/>
        <sz val="11"/>
        <color theme="1"/>
        <rFont val="ＭＳ Ｐ明朝"/>
        <family val="1"/>
        <charset val="128"/>
      </rPr>
      <t>申込期間内</t>
    </r>
    <r>
      <rPr>
        <sz val="11"/>
        <color theme="1"/>
        <rFont val="ＭＳ Ｐ明朝"/>
        <family val="1"/>
        <charset val="128"/>
      </rPr>
      <t>に振込んでください。</t>
    </r>
    <rPh sb="0" eb="3">
      <t>サンカ</t>
    </rPh>
    <rPh sb="4" eb="5">
      <t>ツギ</t>
    </rPh>
    <rPh sb="6" eb="8">
      <t>コウザ</t>
    </rPh>
    <rPh sb="9" eb="14">
      <t>モウセィ</t>
    </rPh>
    <rPh sb="15" eb="17">
      <t>フリコn</t>
    </rPh>
    <phoneticPr fontId="1"/>
  </si>
  <si>
    <t>２０２５年(財）日本陸上競技連盟競技規則による。</t>
    <rPh sb="4" eb="5">
      <t>ネン</t>
    </rPh>
    <rPh sb="6" eb="7">
      <t>ザイ</t>
    </rPh>
    <rPh sb="8" eb="10">
      <t>ニホン</t>
    </rPh>
    <rPh sb="10" eb="12">
      <t>リクジョウ</t>
    </rPh>
    <rPh sb="12" eb="14">
      <t>キョウギ</t>
    </rPh>
    <rPh sb="14" eb="16">
      <t>レンメイ</t>
    </rPh>
    <rPh sb="16" eb="18">
      <t>キョウギ</t>
    </rPh>
    <rPh sb="18" eb="20">
      <t>キソク</t>
    </rPh>
    <phoneticPr fontId="1"/>
  </si>
  <si>
    <t>（４）参加者は、大会運営上必要なプログラム、掲示板、ホームページ及び記録集への氏名・所属・学年の掲載について</t>
    <rPh sb="48" eb="50">
      <t>ケイサイ</t>
    </rPh>
    <phoneticPr fontId="1"/>
  </si>
  <si>
    <t xml:space="preserve">     了承するものとする。</t>
    <phoneticPr fontId="1"/>
  </si>
  <si>
    <t>（２）学年種目と共通種目の両方に出場することはできるが、同一種目に出場はできない。</t>
    <rPh sb="3" eb="5">
      <t>ガクネン</t>
    </rPh>
    <rPh sb="5" eb="7">
      <t>シュモク</t>
    </rPh>
    <rPh sb="8" eb="10">
      <t>キョウツウ</t>
    </rPh>
    <rPh sb="10" eb="12">
      <t>シュモク</t>
    </rPh>
    <rPh sb="13" eb="15">
      <t>リョウホウ</t>
    </rPh>
    <rPh sb="16" eb="18">
      <t>シュツジョウ</t>
    </rPh>
    <rPh sb="28" eb="30">
      <t>ドウイツ</t>
    </rPh>
    <rPh sb="30" eb="32">
      <t>シュモク</t>
    </rPh>
    <rPh sb="33" eb="35">
      <t>シュツジョウ</t>
    </rPh>
    <phoneticPr fontId="1"/>
  </si>
  <si>
    <t>（１）一人２種目まで出場できる。（但し、リレー競技は含まない）</t>
    <rPh sb="3" eb="5">
      <t>ヒトリ</t>
    </rPh>
    <rPh sb="6" eb="8">
      <t>シュモク</t>
    </rPh>
    <rPh sb="10" eb="12">
      <t>シュツジョウ</t>
    </rPh>
    <rPh sb="17" eb="18">
      <t>タダ</t>
    </rPh>
    <rPh sb="23" eb="25">
      <t>キョウギ</t>
    </rPh>
    <rPh sb="26" eb="27">
      <t>フク</t>
    </rPh>
    <phoneticPr fontId="1"/>
  </si>
  <si>
    <t>（３）リレーは複数チームの編成を認める。ただし、同じ選手が複数チームを兼ねることはできない。</t>
    <rPh sb="7" eb="9">
      <t>フクスウ</t>
    </rPh>
    <rPh sb="13" eb="15">
      <t>ヘンセイ</t>
    </rPh>
    <rPh sb="16" eb="17">
      <t>ミトメ</t>
    </rPh>
    <rPh sb="24" eb="25">
      <t>ドウイツ</t>
    </rPh>
    <rPh sb="29" eb="31">
      <t>フクスウ</t>
    </rPh>
    <rPh sb="35" eb="36">
      <t xml:space="preserve">カネル </t>
    </rPh>
    <phoneticPr fontId="1"/>
  </si>
  <si>
    <t xml:space="preserve">     ただし、この規定は全道大会申し込みのメンバー編成には影響しない。</t>
    <rPh sb="11" eb="13">
      <t>キテイ</t>
    </rPh>
    <rPh sb="14" eb="16">
      <t>ゼンドウ</t>
    </rPh>
    <rPh sb="16" eb="18">
      <t>タイカイ</t>
    </rPh>
    <rPh sb="18" eb="19">
      <t>モウ</t>
    </rPh>
    <rPh sb="20" eb="21">
      <t>コ</t>
    </rPh>
    <phoneticPr fontId="1"/>
  </si>
  <si>
    <t>（４）地域クラブチームについては、北海道中体連「地域クラブ活動のリレー参加資格について」に記載されている事項に当てはまる</t>
    <rPh sb="3" eb="5">
      <t>チイ</t>
    </rPh>
    <rPh sb="17" eb="23">
      <t>ホッカイ</t>
    </rPh>
    <rPh sb="24" eb="26">
      <t>チイキ</t>
    </rPh>
    <rPh sb="45" eb="47">
      <t>キサイ</t>
    </rPh>
    <rPh sb="52" eb="54">
      <t>ジコウ</t>
    </rPh>
    <rPh sb="55" eb="56">
      <t>アテハ</t>
    </rPh>
    <phoneticPr fontId="1"/>
  </si>
  <si>
    <t>　　　場合、出場を認める。</t>
    <rPh sb="3" eb="5">
      <t>バアイ</t>
    </rPh>
    <rPh sb="6" eb="8">
      <t>シュテゥ</t>
    </rPh>
    <phoneticPr fontId="1"/>
  </si>
  <si>
    <t>兵藤　貴信</t>
    <rPh sb="0" eb="2">
      <t>ヒョウドウ</t>
    </rPh>
    <rPh sb="3" eb="4">
      <t>キ</t>
    </rPh>
    <rPh sb="4" eb="5">
      <t>シン</t>
    </rPh>
    <phoneticPr fontId="1"/>
  </si>
  <si>
    <t>森野　泰宏</t>
    <rPh sb="0" eb="2">
      <t>モリノ</t>
    </rPh>
    <rPh sb="3" eb="4">
      <t>ヤス</t>
    </rPh>
    <rPh sb="4" eb="5">
      <t>ヒロ</t>
    </rPh>
    <phoneticPr fontId="1"/>
  </si>
  <si>
    <t>（２）平成２２年４月２日以降に生まれた者に限る。</t>
    <phoneticPr fontId="1"/>
  </si>
  <si>
    <t>（３）前項以外の生徒が参加を希望する場合は、令和７年６月３０日までに石狩管内中学校体育連盟に年齢超過生徒の</t>
    <phoneticPr fontId="1"/>
  </si>
  <si>
    <t>円盤投 (1.50kg)</t>
    <rPh sb="0" eb="3">
      <t>エンバンナゲ</t>
    </rPh>
    <phoneticPr fontId="1"/>
  </si>
  <si>
    <t>円盤投 (1.00kg)</t>
    <rPh sb="0" eb="3">
      <t>エンバンナゲ</t>
    </rPh>
    <phoneticPr fontId="1"/>
  </si>
  <si>
    <t>通信陸上と異なります。注意してください。</t>
    <rPh sb="0" eb="2">
      <t>ツウシン</t>
    </rPh>
    <rPh sb="2" eb="4">
      <t>リクジョウ</t>
    </rPh>
    <rPh sb="5" eb="6">
      <t>コト</t>
    </rPh>
    <rPh sb="11" eb="13">
      <t>チュウイ</t>
    </rPh>
    <phoneticPr fontId="1"/>
  </si>
  <si>
    <r>
      <rPr>
        <b/>
        <sz val="11"/>
        <color theme="1"/>
        <rFont val="ＭＳ Ｐ明朝"/>
        <family val="1"/>
        <charset val="128"/>
      </rPr>
      <t>６月３０日（月）１６：００～１７：００　恵庭中で受付</t>
    </r>
    <r>
      <rPr>
        <sz val="11"/>
        <color theme="1"/>
        <rFont val="ＭＳ Ｐ明朝"/>
        <family val="1"/>
        <charset val="128"/>
      </rPr>
      <t>　　事前の準備を万全にしてください。</t>
    </r>
    <rPh sb="1" eb="2">
      <t>ガツ</t>
    </rPh>
    <rPh sb="4" eb="5">
      <t>ニチ</t>
    </rPh>
    <rPh sb="6" eb="7">
      <t>ゲツ</t>
    </rPh>
    <rPh sb="20" eb="22">
      <t>エニワ</t>
    </rPh>
    <rPh sb="22" eb="23">
      <t>チュウ</t>
    </rPh>
    <rPh sb="24" eb="26">
      <t>ウケツケ</t>
    </rPh>
    <rPh sb="28" eb="30">
      <t>ジゼン</t>
    </rPh>
    <rPh sb="31" eb="33">
      <t>ジュンビ</t>
    </rPh>
    <rPh sb="34" eb="36">
      <t>バンゼン</t>
    </rPh>
    <phoneticPr fontId="1"/>
  </si>
  <si>
    <t>申込いただいたメールアドレス宛に全道大会申込手続きの説明資料を送付します。</t>
    <rPh sb="0" eb="2">
      <t>モウシコミ</t>
    </rPh>
    <rPh sb="14" eb="15">
      <t>ア</t>
    </rPh>
    <rPh sb="16" eb="17">
      <t>ゼン</t>
    </rPh>
    <rPh sb="17" eb="18">
      <t>ドウ</t>
    </rPh>
    <rPh sb="18" eb="20">
      <t>タイカイ</t>
    </rPh>
    <rPh sb="20" eb="22">
      <t>モウシコミ</t>
    </rPh>
    <rPh sb="22" eb="24">
      <t>テツヅ</t>
    </rPh>
    <rPh sb="26" eb="28">
      <t>セツメイ</t>
    </rPh>
    <rPh sb="28" eb="30">
      <t>シリョウ</t>
    </rPh>
    <rPh sb="31" eb="33">
      <t>ソウフ</t>
    </rPh>
    <phoneticPr fontId="1"/>
  </si>
  <si>
    <t>全道大会の要項は北海道中体連陸上競技専門委員会HPまたは室蘭地方陸協HPにも掲載される予定です。</t>
    <rPh sb="0" eb="4">
      <t>ゼンドウ</t>
    </rPh>
    <rPh sb="11" eb="23">
      <t>ホッカイ</t>
    </rPh>
    <rPh sb="28" eb="32">
      <t>ムロランテ</t>
    </rPh>
    <rPh sb="32" eb="34">
      <t>リクキョウ</t>
    </rPh>
    <rPh sb="38" eb="40">
      <t>ケイサイ</t>
    </rPh>
    <rPh sb="43" eb="45">
      <t>ヨテイ</t>
    </rPh>
    <phoneticPr fontId="1"/>
  </si>
  <si>
    <t>砲丸投 (4.000kg)</t>
    <rPh sb="0" eb="3">
      <t>ホウガンナゲ</t>
    </rPh>
    <phoneticPr fontId="1"/>
  </si>
  <si>
    <t>100mH</t>
    <phoneticPr fontId="1"/>
  </si>
  <si>
    <t>円盤投</t>
    <rPh sb="0" eb="3">
      <t>エンバンナ</t>
    </rPh>
    <phoneticPr fontId="1"/>
  </si>
  <si>
    <t>棒高跳</t>
    <rPh sb="0" eb="3">
      <t>ボウタカトビ</t>
    </rPh>
    <phoneticPr fontId="1"/>
  </si>
  <si>
    <t>リレーのみ</t>
    <phoneticPr fontId="1"/>
  </si>
  <si>
    <t>（１）石狩管内中学校体育連盟に加盟する中学校・中等教育学校・義務教育学校に在籍する生徒 で、当該学校長が出場を</t>
    <rPh sb="46" eb="51">
      <t>トウガイ</t>
    </rPh>
    <rPh sb="52" eb="54">
      <t>シュツジョウ</t>
    </rPh>
    <phoneticPr fontId="1"/>
  </si>
  <si>
    <t xml:space="preserve">      認めた生徒とする。また、石狩地区中体連事務局に承認を受けた地域スポーツクラブに所属している生徒とする。</t>
    <rPh sb="18" eb="28">
      <t>イシカリ</t>
    </rPh>
    <rPh sb="29" eb="31">
      <t>ショウニn</t>
    </rPh>
    <rPh sb="35" eb="37">
      <t>チイキ</t>
    </rPh>
    <rPh sb="45" eb="47">
      <t>ショゾク</t>
    </rPh>
    <rPh sb="51" eb="53">
      <t>セイト</t>
    </rPh>
    <phoneticPr fontId="1"/>
  </si>
  <si>
    <t>・今ｼｰｽﾞﾝ、道央陸協のAB登録をしている競技者（２０２５）道央陸協のAB所有者は登録済みのABを使用するので、</t>
    <rPh sb="1" eb="2">
      <t>コンシ-</t>
    </rPh>
    <rPh sb="7" eb="10">
      <t>ドウオウ</t>
    </rPh>
    <rPh sb="42" eb="45">
      <t>トウロクズミ</t>
    </rPh>
    <rPh sb="50" eb="52">
      <t>シヨウスモウセィキサイス</t>
    </rPh>
    <phoneticPr fontId="1"/>
  </si>
  <si>
    <t>その番号を申込み一覧に記載してください</t>
    <phoneticPr fontId="1"/>
  </si>
  <si>
    <t>・望遠レンズやフラッシュ撮影、赤外線撮影装置を利用した撮影、およびドローンによる撮影を禁止する。三脚や自撮り棒を</t>
    <phoneticPr fontId="1"/>
  </si>
  <si>
    <t>使用しての撮影は、他の観客の迷惑になる場合があるので配慮すること。</t>
    <phoneticPr fontId="1"/>
  </si>
  <si>
    <t>さ</t>
    <phoneticPr fontId="1"/>
  </si>
  <si>
    <t>男子１年１００ｍ</t>
  </si>
  <si>
    <t>男子１年１５００ｍ</t>
  </si>
  <si>
    <t>男子１年100mH</t>
  </si>
  <si>
    <t>男子１年砲丸投 (4.000kg)</t>
  </si>
  <si>
    <t>男子２年１００ｍ</t>
  </si>
  <si>
    <t>男子２年１５００ｍ</t>
  </si>
  <si>
    <t>男子１・２年共通走高跳</t>
  </si>
  <si>
    <t>男子１・２年共通走幅跳</t>
  </si>
  <si>
    <t>男子共通１００ｍ</t>
  </si>
  <si>
    <t>男子共通２００ｍ</t>
  </si>
  <si>
    <t>男子共通４００ｍ</t>
  </si>
  <si>
    <t>男子共通８００ｍ</t>
  </si>
  <si>
    <t>男子共通１５００ｍ</t>
  </si>
  <si>
    <t>男子共通３０００ｍ</t>
  </si>
  <si>
    <t>男子共通１１０ｍH</t>
  </si>
  <si>
    <t>男子共通走高跳</t>
  </si>
  <si>
    <t>男子共通棒高跳</t>
  </si>
  <si>
    <t>男子共通走幅跳</t>
  </si>
  <si>
    <t>男子共通砲丸投(5.00kg)</t>
  </si>
  <si>
    <t>男子共通円盤投</t>
  </si>
  <si>
    <t>男子共通四種競技</t>
  </si>
  <si>
    <t>女子１年１００ｍ</t>
  </si>
  <si>
    <t>女子１年８００ｍ</t>
  </si>
  <si>
    <t>女子２年１００ｍ</t>
  </si>
  <si>
    <t>女子２年８００ｍ</t>
  </si>
  <si>
    <t>女子１・２年共通走幅跳</t>
  </si>
  <si>
    <t>女子共通１００ｍ</t>
  </si>
  <si>
    <t>女子共通２００ｍ</t>
  </si>
  <si>
    <t>女子共通８００ｍ</t>
  </si>
  <si>
    <t>女子共通１５００ｍ</t>
  </si>
  <si>
    <t>女子共通１００ｍH</t>
  </si>
  <si>
    <t>女子共通走高跳</t>
  </si>
  <si>
    <t>女子共通棒高跳</t>
  </si>
  <si>
    <t>女子共通走幅跳</t>
  </si>
  <si>
    <t>女子共通砲丸投(2.721kg)</t>
  </si>
  <si>
    <t>女子共通円盤投</t>
  </si>
  <si>
    <t>女子共通四種競技</t>
  </si>
  <si>
    <t>男子R</t>
    <rPh sb="0" eb="2">
      <t>ダンシ</t>
    </rPh>
    <phoneticPr fontId="1"/>
  </si>
  <si>
    <t>女子R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</si>
</sst>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&lt;=999]000;[&lt;=9999]000\-00;000\-0000"/>
  </numFmts>
  <fonts count="5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HGPｺﾞｼｯｸE"/>
      <family val="3"/>
      <charset val="128"/>
    </font>
    <font>
      <sz val="12"/>
      <name val="HGｺﾞｼｯｸE"/>
      <family val="3"/>
      <charset val="128"/>
    </font>
    <font>
      <sz val="16"/>
      <name val="HGｺﾞｼｯｸE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HG創英角ｺﾞｼｯｸUB"/>
      <family val="3"/>
      <charset val="128"/>
    </font>
    <font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4"/>
      <name val="HGPｺﾞｼｯｸE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.5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1"/>
      <name val="ＭＳ Ｐ明朝"/>
      <family val="1"/>
      <charset val="128"/>
    </font>
    <font>
      <strike/>
      <sz val="11"/>
      <color rgb="FFFF0000"/>
      <name val="NSimSun"/>
      <family val="3"/>
      <charset val="134"/>
    </font>
    <font>
      <b/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2"/>
      <name val="HGPｺﾞｼｯｸE"/>
      <family val="3"/>
      <charset val="128"/>
    </font>
    <font>
      <sz val="26"/>
      <name val="HGPｺﾞｼｯｸE"/>
      <family val="3"/>
      <charset val="128"/>
    </font>
    <font>
      <sz val="12"/>
      <color indexed="10"/>
      <name val="HGｺﾞｼｯｸE"/>
      <family val="3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b/>
      <sz val="48"/>
      <name val="HGPｺﾞｼｯｸE"/>
      <family val="3"/>
      <charset val="128"/>
    </font>
    <font>
      <b/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5" xfId="0" applyNumberFormat="1" applyFont="1" applyBorder="1">
      <alignment vertical="center"/>
    </xf>
    <xf numFmtId="41" fontId="2" fillId="0" borderId="6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1" fontId="2" fillId="0" borderId="1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20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7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3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vertical="center" shrinkToFit="1"/>
    </xf>
    <xf numFmtId="0" fontId="38" fillId="0" borderId="1" xfId="0" applyFont="1" applyBorder="1" applyAlignment="1">
      <alignment horizontal="centerContinuous" vertical="center" shrinkToFit="1"/>
    </xf>
    <xf numFmtId="0" fontId="38" fillId="0" borderId="0" xfId="0" applyFont="1" applyAlignment="1">
      <alignment horizontal="centerContinuous" vertical="center" shrinkToFit="1"/>
    </xf>
    <xf numFmtId="0" fontId="38" fillId="0" borderId="19" xfId="0" applyFont="1" applyBorder="1" applyAlignment="1">
      <alignment horizontal="centerContinuous" vertical="center" shrinkToFit="1"/>
    </xf>
    <xf numFmtId="0" fontId="6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Continuous" shrinkToFit="1"/>
    </xf>
    <xf numFmtId="0" fontId="30" fillId="2" borderId="1" xfId="0" applyFont="1" applyFill="1" applyBorder="1" applyAlignment="1">
      <alignment horizontal="centerContinuous" vertical="center" shrinkToFit="1"/>
    </xf>
    <xf numFmtId="0" fontId="40" fillId="2" borderId="1" xfId="0" applyFont="1" applyFill="1" applyBorder="1" applyAlignment="1">
      <alignment horizontal="centerContinuous" vertical="center" shrinkToFit="1"/>
    </xf>
    <xf numFmtId="0" fontId="2" fillId="2" borderId="1" xfId="0" applyFont="1" applyFill="1" applyBorder="1">
      <alignment vertical="center"/>
    </xf>
    <xf numFmtId="0" fontId="30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vertical="center" textRotation="255" wrapText="1"/>
    </xf>
    <xf numFmtId="0" fontId="8" fillId="0" borderId="27" xfId="0" applyFont="1" applyBorder="1" applyAlignment="1">
      <alignment vertical="center" wrapText="1"/>
    </xf>
    <xf numFmtId="0" fontId="8" fillId="0" borderId="27" xfId="0" applyFont="1" applyBorder="1">
      <alignment vertical="center"/>
    </xf>
    <xf numFmtId="0" fontId="17" fillId="0" borderId="27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Continuous" vertical="center" shrinkToFit="1"/>
    </xf>
    <xf numFmtId="0" fontId="5" fillId="4" borderId="13" xfId="0" applyFont="1" applyFill="1" applyBorder="1" applyAlignment="1">
      <alignment horizontal="centerContinuous" vertical="center"/>
    </xf>
    <xf numFmtId="0" fontId="37" fillId="4" borderId="13" xfId="0" applyFont="1" applyFill="1" applyBorder="1" applyAlignment="1">
      <alignment horizontal="centerContinuous" vertical="center"/>
    </xf>
    <xf numFmtId="0" fontId="5" fillId="4" borderId="26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5" borderId="0" xfId="0" applyFill="1">
      <alignment vertical="center"/>
    </xf>
    <xf numFmtId="0" fontId="0" fillId="0" borderId="0" xfId="0" quotePrefix="1">
      <alignment vertical="center"/>
    </xf>
    <xf numFmtId="0" fontId="6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/>
    </xf>
    <xf numFmtId="0" fontId="38" fillId="0" borderId="7" xfId="0" applyFont="1" applyBorder="1" applyAlignment="1">
      <alignment horizontal="centerContinuous" vertical="center" shrinkToFit="1"/>
    </xf>
    <xf numFmtId="0" fontId="2" fillId="0" borderId="2" xfId="0" applyFont="1" applyBorder="1">
      <alignment vertical="center"/>
    </xf>
    <xf numFmtId="0" fontId="6" fillId="6" borderId="0" xfId="0" applyFont="1" applyFill="1" applyAlignment="1">
      <alignment horizontal="left" vertical="center"/>
    </xf>
    <xf numFmtId="0" fontId="39" fillId="6" borderId="0" xfId="0" applyFont="1" applyFill="1" applyAlignment="1">
      <alignment horizontal="left" vertical="center"/>
    </xf>
    <xf numFmtId="0" fontId="36" fillId="0" borderId="0" xfId="0" applyFont="1">
      <alignment vertical="center"/>
    </xf>
    <xf numFmtId="0" fontId="8" fillId="0" borderId="27" xfId="0" applyFont="1" applyBorder="1" applyAlignment="1">
      <alignment horizontal="left"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6" borderId="0" xfId="0" applyFont="1" applyFill="1" applyAlignment="1">
      <alignment horizontal="centerContinuous" vertical="center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4" fillId="0" borderId="0" xfId="1" applyFill="1" applyAlignment="1" applyProtection="1">
      <alignment horizontal="center" vertical="center"/>
    </xf>
    <xf numFmtId="0" fontId="3" fillId="0" borderId="0" xfId="2" applyFont="1">
      <alignment vertical="center"/>
    </xf>
    <xf numFmtId="0" fontId="45" fillId="0" borderId="0" xfId="0" applyFont="1">
      <alignment vertical="center"/>
    </xf>
    <xf numFmtId="0" fontId="2" fillId="0" borderId="0" xfId="2" applyFont="1">
      <alignment vertical="center"/>
    </xf>
    <xf numFmtId="0" fontId="44" fillId="0" borderId="0" xfId="1" applyFill="1" applyAlignment="1" applyProtection="1">
      <alignment horizontal="left" vertical="center"/>
    </xf>
    <xf numFmtId="0" fontId="42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4" fillId="0" borderId="29" xfId="0" applyFont="1" applyBorder="1">
      <alignment vertical="center"/>
    </xf>
    <xf numFmtId="0" fontId="34" fillId="0" borderId="24" xfId="0" applyFont="1" applyBorder="1">
      <alignment vertical="center"/>
    </xf>
    <xf numFmtId="0" fontId="34" fillId="0" borderId="26" xfId="0" applyFont="1" applyBorder="1">
      <alignment vertical="center"/>
    </xf>
    <xf numFmtId="0" fontId="34" fillId="0" borderId="31" xfId="0" applyFont="1" applyBorder="1">
      <alignment vertical="center"/>
    </xf>
    <xf numFmtId="0" fontId="34" fillId="0" borderId="33" xfId="0" applyFont="1" applyBorder="1">
      <alignment vertical="center"/>
    </xf>
    <xf numFmtId="0" fontId="34" fillId="0" borderId="24" xfId="0" applyFont="1" applyBorder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34" fillId="0" borderId="24" xfId="0" applyFont="1" applyBorder="1" applyAlignment="1">
      <alignment horizontal="right" vertical="center"/>
    </xf>
    <xf numFmtId="0" fontId="34" fillId="0" borderId="30" xfId="0" applyFont="1" applyBorder="1">
      <alignment vertical="center"/>
    </xf>
    <xf numFmtId="0" fontId="34" fillId="0" borderId="32" xfId="0" applyFont="1" applyBorder="1">
      <alignment vertical="center"/>
    </xf>
    <xf numFmtId="0" fontId="34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4" fillId="0" borderId="34" xfId="0" applyFont="1" applyBorder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34" fillId="0" borderId="29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3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 shrinkToFit="1"/>
    </xf>
    <xf numFmtId="0" fontId="3" fillId="0" borderId="1" xfId="0" applyFont="1" applyBorder="1" applyAlignment="1">
      <alignment horizontal="centerContinuous" vertical="center" shrinkToFit="1"/>
    </xf>
    <xf numFmtId="0" fontId="0" fillId="0" borderId="1" xfId="0" applyBorder="1" applyAlignment="1">
      <alignment horizontal="centerContinuous" vertical="center" shrinkToFi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Continuous" vertical="center" wrapText="1"/>
    </xf>
    <xf numFmtId="0" fontId="21" fillId="0" borderId="1" xfId="0" applyFont="1" applyBorder="1" applyAlignment="1">
      <alignment horizontal="centerContinuous" vertical="center"/>
    </xf>
    <xf numFmtId="0" fontId="21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 shrinkToFit="1"/>
    </xf>
    <xf numFmtId="0" fontId="50" fillId="0" borderId="0" xfId="0" applyFont="1">
      <alignment vertical="center"/>
    </xf>
    <xf numFmtId="0" fontId="0" fillId="9" borderId="1" xfId="0" applyFill="1" applyBorder="1" applyAlignment="1">
      <alignment vertical="center" textRotation="255"/>
    </xf>
    <xf numFmtId="0" fontId="0" fillId="10" borderId="1" xfId="0" applyFill="1" applyBorder="1" applyAlignment="1">
      <alignment vertical="center" textRotation="255"/>
    </xf>
    <xf numFmtId="0" fontId="51" fillId="0" borderId="1" xfId="0" applyFont="1" applyBorder="1">
      <alignment vertical="center"/>
    </xf>
    <xf numFmtId="0" fontId="51" fillId="9" borderId="1" xfId="0" applyFont="1" applyFill="1" applyBorder="1">
      <alignment vertical="center"/>
    </xf>
    <xf numFmtId="0" fontId="51" fillId="1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4" fillId="0" borderId="0" xfId="1" applyFill="1" applyAlignment="1" applyProtection="1">
      <alignment horizontal="center" vertical="center"/>
    </xf>
    <xf numFmtId="49" fontId="34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0" fillId="0" borderId="24" xfId="0" applyBorder="1">
      <alignment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66675</xdr:rowOff>
    </xdr:to>
    <xdr:sp macro="" textlink="">
      <xdr:nvSpPr>
        <xdr:cNvPr id="11411" name="Text Box 5">
          <a:extLst>
            <a:ext uri="{FF2B5EF4-FFF2-40B4-BE49-F238E27FC236}">
              <a16:creationId xmlns:a16="http://schemas.microsoft.com/office/drawing/2014/main" id="{00000000-0008-0000-0700-0000932C0000}"/>
            </a:ext>
          </a:extLst>
        </xdr:cNvPr>
        <xdr:cNvSpPr txBox="1">
          <a:spLocks noChangeArrowheads="1"/>
        </xdr:cNvSpPr>
      </xdr:nvSpPr>
      <xdr:spPr bwMode="auto">
        <a:xfrm>
          <a:off x="6715125" y="3181350"/>
          <a:ext cx="76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01&#12288;&#22823;&#20250;&#36939;&#21942;/03.&#36890;&#20449;&#38520;&#19978;&#35201;&#38917;2024&#65288;&#30906;&#23450;&#29256;)&#31561;/03.&#36890;&#20449;&#38520;&#19978;&#35201;&#38917;2024&#65288;&#23398;&#26657;&#21517;or&#12481;&#12540;&#12512;&#215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要項"/>
      <sheetName val="総括"/>
      <sheetName val="参加料"/>
      <sheetName val="男子申込書"/>
      <sheetName val="女子申込書"/>
      <sheetName val="参加人数確認シート"/>
      <sheetName val="システムシート"/>
      <sheetName val="会計シート"/>
      <sheetName val="所属シート"/>
      <sheetName val="作業シート"/>
    </sheetNames>
    <sheetDataSet>
      <sheetData sheetId="0"/>
      <sheetData sheetId="1">
        <row r="10">
          <cell r="B10" t="str">
            <v>道央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kooota41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3"/>
  </sheetPr>
  <dimension ref="A1:AE184"/>
  <sheetViews>
    <sheetView tabSelected="1" view="pageBreakPreview" zoomScaleNormal="100" zoomScaleSheetLayoutView="100" workbookViewId="0">
      <selection sqref="A1:P1"/>
    </sheetView>
  </sheetViews>
  <sheetFormatPr defaultColWidth="9" defaultRowHeight="13.2" x14ac:dyDescent="0.2"/>
  <cols>
    <col min="1" max="1" width="5.109375" style="3" customWidth="1"/>
    <col min="2" max="2" width="5" style="2" customWidth="1"/>
    <col min="3" max="3" width="5.109375" style="2" customWidth="1"/>
    <col min="4" max="4" width="5.88671875" style="2" customWidth="1"/>
    <col min="5" max="5" width="6.109375" style="2" customWidth="1"/>
    <col min="6" max="10" width="5.109375" style="2" customWidth="1"/>
    <col min="11" max="11" width="6.88671875" style="2" customWidth="1"/>
    <col min="12" max="16" width="5.109375" style="2" customWidth="1"/>
    <col min="17" max="17" width="7.33203125" style="2" customWidth="1"/>
    <col min="18" max="18" width="5.109375" style="2" customWidth="1"/>
    <col min="19" max="19" width="6.6640625" style="2" customWidth="1"/>
    <col min="20" max="30" width="5.109375" style="2" customWidth="1"/>
    <col min="31" max="16384" width="9" style="2"/>
  </cols>
  <sheetData>
    <row r="1" spans="1:17" ht="21" customHeight="1" x14ac:dyDescent="0.2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20.25" customHeight="1" x14ac:dyDescent="0.2">
      <c r="A2" s="180" t="s">
        <v>349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20"/>
    </row>
    <row r="3" spans="1:17" ht="20.25" customHeight="1" x14ac:dyDescent="0.2">
      <c r="A3" s="180" t="s">
        <v>350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20.25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ht="20.25" customHeight="1" x14ac:dyDescent="0.2">
      <c r="A5" s="181" t="s">
        <v>79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ht="20.25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ht="15.75" customHeight="1" x14ac:dyDescent="0.2">
      <c r="A7" s="3">
        <v>1</v>
      </c>
      <c r="B7" s="177" t="s">
        <v>3</v>
      </c>
      <c r="C7" s="177"/>
      <c r="D7" s="177" t="s">
        <v>1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ht="15.75" customHeight="1" x14ac:dyDescent="0.2">
      <c r="A8" s="3">
        <v>2</v>
      </c>
      <c r="B8" s="177" t="s">
        <v>4</v>
      </c>
      <c r="C8" s="177"/>
      <c r="D8" s="179" t="s">
        <v>277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</row>
    <row r="9" spans="1:17" ht="15.75" customHeight="1" x14ac:dyDescent="0.2">
      <c r="A9" s="3">
        <v>3</v>
      </c>
      <c r="B9" s="177" t="s">
        <v>107</v>
      </c>
      <c r="C9" s="177"/>
      <c r="D9" s="59" t="s">
        <v>351</v>
      </c>
    </row>
    <row r="10" spans="1:17" ht="15.75" customHeight="1" x14ac:dyDescent="0.2">
      <c r="A10" s="3">
        <v>4</v>
      </c>
      <c r="B10" s="177" t="s">
        <v>108</v>
      </c>
      <c r="C10" s="177"/>
      <c r="D10" s="177" t="s">
        <v>243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1:17" ht="15.75" customHeight="1" x14ac:dyDescent="0.2">
      <c r="A11" s="3">
        <v>5</v>
      </c>
      <c r="B11" s="179" t="s">
        <v>109</v>
      </c>
      <c r="C11" s="179"/>
      <c r="D11" s="179" t="s">
        <v>110</v>
      </c>
      <c r="E11" s="179"/>
      <c r="F11" s="109" t="s">
        <v>112</v>
      </c>
      <c r="G11" s="109"/>
      <c r="H11" s="109"/>
      <c r="I11" s="109"/>
      <c r="J11" s="59"/>
      <c r="K11" s="109"/>
      <c r="L11" s="109" t="s">
        <v>114</v>
      </c>
      <c r="M11" s="1"/>
      <c r="N11" s="1"/>
      <c r="P11" s="1"/>
    </row>
    <row r="12" spans="1:17" ht="15.75" customHeight="1" x14ac:dyDescent="0.2">
      <c r="B12" s="109"/>
      <c r="C12" s="109"/>
      <c r="D12" s="179" t="s">
        <v>111</v>
      </c>
      <c r="E12" s="179"/>
      <c r="F12" s="109" t="s">
        <v>113</v>
      </c>
      <c r="G12" s="109"/>
      <c r="H12" s="109"/>
      <c r="I12" s="109"/>
      <c r="J12" s="59"/>
      <c r="K12" s="109"/>
      <c r="L12" s="109" t="s">
        <v>117</v>
      </c>
      <c r="M12" s="112"/>
      <c r="N12" s="1"/>
      <c r="P12" s="1"/>
    </row>
    <row r="13" spans="1:17" ht="15.75" customHeight="1" x14ac:dyDescent="0.2">
      <c r="B13" s="109"/>
      <c r="C13" s="109"/>
      <c r="D13" s="109"/>
      <c r="E13" s="109"/>
      <c r="F13" s="109"/>
      <c r="G13" s="109" t="s">
        <v>115</v>
      </c>
      <c r="H13" s="109"/>
      <c r="I13" s="109"/>
      <c r="J13" s="59"/>
      <c r="K13" s="109"/>
      <c r="L13" s="109" t="s">
        <v>365</v>
      </c>
      <c r="M13" s="112"/>
      <c r="N13" s="1"/>
      <c r="P13" s="1"/>
    </row>
    <row r="14" spans="1:17" ht="15.75" customHeight="1" x14ac:dyDescent="0.2">
      <c r="B14" s="109"/>
      <c r="C14" s="109"/>
      <c r="D14" s="109"/>
      <c r="E14" s="109"/>
      <c r="F14" s="109" t="s">
        <v>116</v>
      </c>
      <c r="G14" s="109"/>
      <c r="H14" s="109"/>
      <c r="I14" s="109"/>
      <c r="J14" s="59"/>
      <c r="K14" s="109"/>
      <c r="L14" s="109" t="s">
        <v>118</v>
      </c>
      <c r="M14" s="112"/>
      <c r="N14" s="1"/>
      <c r="P14" s="1"/>
    </row>
    <row r="15" spans="1:17" ht="15.75" customHeight="1" x14ac:dyDescent="0.2">
      <c r="B15" s="109"/>
      <c r="C15" s="109"/>
      <c r="D15" s="109"/>
      <c r="E15" s="109"/>
      <c r="F15" s="109"/>
      <c r="G15" s="109" t="s">
        <v>115</v>
      </c>
      <c r="H15" s="109"/>
      <c r="I15" s="109"/>
      <c r="J15" s="59"/>
      <c r="K15" s="109"/>
      <c r="L15" s="59" t="s">
        <v>366</v>
      </c>
      <c r="M15" s="112"/>
      <c r="N15" s="1"/>
      <c r="P15" s="1"/>
    </row>
    <row r="16" spans="1:17" ht="15.75" customHeight="1" x14ac:dyDescent="0.2">
      <c r="B16" s="109"/>
      <c r="C16" s="109"/>
      <c r="D16" s="109"/>
      <c r="E16" s="109"/>
      <c r="F16" s="109" t="s">
        <v>123</v>
      </c>
      <c r="G16" s="109"/>
      <c r="H16" s="109"/>
      <c r="I16" s="109"/>
      <c r="J16" s="59"/>
      <c r="K16" s="59"/>
      <c r="L16" s="109" t="s">
        <v>119</v>
      </c>
      <c r="M16" s="112"/>
      <c r="N16" s="1"/>
      <c r="O16" s="1"/>
      <c r="P16" s="1"/>
    </row>
    <row r="17" spans="1:16" ht="15.75" customHeight="1" x14ac:dyDescent="0.2">
      <c r="B17" s="109"/>
      <c r="C17" s="109"/>
      <c r="D17" s="109"/>
      <c r="E17" s="109"/>
      <c r="F17" s="109"/>
      <c r="G17" s="109" t="s">
        <v>115</v>
      </c>
      <c r="H17" s="109"/>
      <c r="I17" s="109"/>
      <c r="J17" s="59"/>
      <c r="K17" s="59"/>
      <c r="L17" s="109" t="s">
        <v>120</v>
      </c>
      <c r="M17" s="112"/>
      <c r="N17" s="1"/>
      <c r="O17" s="1"/>
      <c r="P17" s="1"/>
    </row>
    <row r="18" spans="1:16" ht="15.75" customHeight="1" x14ac:dyDescent="0.2">
      <c r="B18" s="109"/>
      <c r="C18" s="109"/>
      <c r="D18" s="109"/>
      <c r="E18" s="109"/>
      <c r="F18" s="109"/>
      <c r="G18" s="109" t="s">
        <v>115</v>
      </c>
      <c r="H18" s="109"/>
      <c r="I18" s="109"/>
      <c r="J18" s="59"/>
      <c r="K18" s="59"/>
      <c r="L18" s="109" t="s">
        <v>121</v>
      </c>
      <c r="M18" s="112"/>
      <c r="N18" s="1"/>
      <c r="O18" s="1"/>
      <c r="P18" s="1"/>
    </row>
    <row r="19" spans="1:16" ht="15.75" customHeight="1" x14ac:dyDescent="0.2">
      <c r="B19" s="109"/>
      <c r="C19" s="109"/>
      <c r="D19" s="109"/>
      <c r="E19" s="109"/>
      <c r="F19" s="109" t="s">
        <v>124</v>
      </c>
      <c r="G19" s="109"/>
      <c r="H19" s="109"/>
      <c r="I19" s="109"/>
      <c r="J19" s="59"/>
      <c r="K19" s="59"/>
      <c r="L19" s="109" t="s">
        <v>122</v>
      </c>
      <c r="M19" s="1"/>
      <c r="N19" s="1"/>
      <c r="O19" s="1"/>
      <c r="P19" s="1"/>
    </row>
    <row r="20" spans="1:16" ht="15.75" customHeight="1" x14ac:dyDescent="0.2">
      <c r="B20" s="109"/>
      <c r="C20" s="109"/>
      <c r="D20" s="109" t="s">
        <v>125</v>
      </c>
      <c r="E20" s="109"/>
      <c r="F20" s="109" t="s">
        <v>126</v>
      </c>
      <c r="G20" s="109"/>
      <c r="H20" s="109"/>
      <c r="I20" s="109"/>
      <c r="J20" s="109"/>
      <c r="K20" s="59"/>
      <c r="L20" s="109" t="s">
        <v>136</v>
      </c>
      <c r="M20" s="1"/>
      <c r="N20" s="1"/>
      <c r="O20" s="1"/>
      <c r="P20" s="1"/>
    </row>
    <row r="21" spans="1:16" ht="15.75" customHeight="1" x14ac:dyDescent="0.2">
      <c r="B21" s="109"/>
      <c r="C21" s="109"/>
      <c r="D21" s="109" t="s">
        <v>127</v>
      </c>
      <c r="E21" s="109"/>
      <c r="F21" s="109" t="s">
        <v>128</v>
      </c>
      <c r="G21" s="109"/>
      <c r="H21" s="109"/>
      <c r="I21" s="109"/>
      <c r="J21" s="109"/>
      <c r="K21" s="59"/>
      <c r="L21" s="109" t="s">
        <v>129</v>
      </c>
      <c r="M21" s="1"/>
      <c r="N21" s="1"/>
      <c r="O21" s="1"/>
      <c r="P21" s="1"/>
    </row>
    <row r="22" spans="1:16" ht="15.75" customHeight="1" x14ac:dyDescent="0.2">
      <c r="B22" s="109"/>
      <c r="C22" s="109"/>
      <c r="D22" s="109"/>
      <c r="E22" s="109"/>
      <c r="F22" s="109" t="s">
        <v>130</v>
      </c>
      <c r="G22" s="109"/>
      <c r="H22" s="109"/>
      <c r="I22" s="109"/>
      <c r="J22" s="109"/>
      <c r="K22" s="59"/>
      <c r="L22" s="109" t="s">
        <v>131</v>
      </c>
      <c r="M22" s="1"/>
      <c r="N22" s="1"/>
      <c r="O22" s="1"/>
      <c r="P22" s="1"/>
    </row>
    <row r="23" spans="1:16" ht="15.75" customHeight="1" x14ac:dyDescent="0.2">
      <c r="B23" s="109"/>
      <c r="C23" s="109"/>
      <c r="D23" s="109"/>
      <c r="E23" s="109"/>
      <c r="F23" s="109" t="s">
        <v>132</v>
      </c>
      <c r="G23" s="109"/>
      <c r="H23" s="109"/>
      <c r="I23" s="109"/>
      <c r="J23" s="109"/>
      <c r="K23" s="59"/>
      <c r="L23" s="109" t="s">
        <v>133</v>
      </c>
      <c r="M23" s="1"/>
      <c r="N23" s="1"/>
      <c r="O23" s="1"/>
      <c r="P23" s="1"/>
    </row>
    <row r="24" spans="1:16" ht="15.75" customHeight="1" x14ac:dyDescent="0.2">
      <c r="B24" s="109"/>
      <c r="C24" s="109"/>
      <c r="D24" s="109"/>
      <c r="E24" s="109"/>
      <c r="F24" s="109" t="s">
        <v>134</v>
      </c>
      <c r="G24" s="109"/>
      <c r="H24" s="109"/>
      <c r="I24" s="109"/>
      <c r="J24" s="109"/>
      <c r="K24" s="59"/>
      <c r="L24" s="109" t="s">
        <v>135</v>
      </c>
      <c r="M24" s="1"/>
      <c r="N24" s="1"/>
      <c r="O24" s="1"/>
      <c r="P24" s="1"/>
    </row>
    <row r="25" spans="1:16" ht="15.75" customHeight="1" x14ac:dyDescent="0.2">
      <c r="B25" s="109"/>
      <c r="C25" s="109"/>
      <c r="D25" s="109"/>
      <c r="E25" s="109"/>
      <c r="F25" s="109"/>
      <c r="G25" s="109" t="s">
        <v>115</v>
      </c>
      <c r="I25" s="109"/>
      <c r="J25" s="109"/>
      <c r="K25" s="109"/>
      <c r="L25" s="109" t="s">
        <v>241</v>
      </c>
      <c r="M25" s="1"/>
      <c r="N25" s="1"/>
      <c r="O25" s="1"/>
      <c r="P25" s="1"/>
    </row>
    <row r="26" spans="1:16" ht="15.75" customHeigh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 x14ac:dyDescent="0.2">
      <c r="A27" s="3">
        <v>6</v>
      </c>
      <c r="B27" s="177" t="s">
        <v>2</v>
      </c>
      <c r="C27" s="177"/>
      <c r="E27" s="1" t="s">
        <v>5</v>
      </c>
      <c r="F27" s="1"/>
      <c r="G27" s="111" t="s">
        <v>239</v>
      </c>
      <c r="H27" s="1"/>
      <c r="I27" s="1"/>
      <c r="L27" s="109" t="s">
        <v>352</v>
      </c>
      <c r="M27" s="3"/>
    </row>
    <row r="28" spans="1:16" ht="15.75" customHeight="1" x14ac:dyDescent="0.2">
      <c r="B28" s="1"/>
      <c r="C28" s="1"/>
      <c r="E28" s="1" t="s">
        <v>83</v>
      </c>
      <c r="F28" s="1"/>
      <c r="G28" s="127" t="s">
        <v>137</v>
      </c>
      <c r="H28" s="127"/>
      <c r="I28" s="1"/>
      <c r="L28" s="1" t="s">
        <v>240</v>
      </c>
      <c r="M28" s="3"/>
    </row>
    <row r="29" spans="1:16" ht="15.75" customHeight="1" x14ac:dyDescent="0.2">
      <c r="B29" s="1"/>
      <c r="C29" s="1"/>
      <c r="E29" s="109" t="s">
        <v>237</v>
      </c>
      <c r="F29" s="109"/>
      <c r="G29" s="127" t="s">
        <v>236</v>
      </c>
      <c r="H29" s="127"/>
      <c r="I29" s="109"/>
      <c r="L29" s="56"/>
      <c r="N29" s="55"/>
      <c r="O29" s="55"/>
    </row>
    <row r="30" spans="1:16" ht="15.75" customHeight="1" x14ac:dyDescent="0.2">
      <c r="B30" s="175"/>
      <c r="C30" s="175"/>
      <c r="E30" s="179" t="s">
        <v>6</v>
      </c>
      <c r="F30" s="179"/>
      <c r="G30" s="190" t="s">
        <v>238</v>
      </c>
      <c r="H30" s="190"/>
      <c r="I30" s="179"/>
      <c r="J30" s="191"/>
      <c r="K30" s="192"/>
      <c r="L30" s="56"/>
      <c r="N30" s="55"/>
      <c r="O30" s="55"/>
    </row>
    <row r="31" spans="1:16" ht="15.75" customHeight="1" x14ac:dyDescent="0.2">
      <c r="B31" s="3"/>
      <c r="C31" s="3"/>
      <c r="G31" s="3"/>
      <c r="H31" s="3"/>
      <c r="I31" s="107"/>
      <c r="J31" s="107"/>
      <c r="L31" s="56"/>
      <c r="N31" s="55"/>
      <c r="O31" s="55"/>
    </row>
    <row r="32" spans="1:16" ht="15.75" customHeight="1" x14ac:dyDescent="0.2">
      <c r="A32" s="3">
        <v>7</v>
      </c>
      <c r="B32" s="109" t="s">
        <v>61</v>
      </c>
      <c r="C32" s="110"/>
      <c r="D32" s="59"/>
      <c r="E32" s="169"/>
      <c r="F32" s="59"/>
      <c r="G32" s="110"/>
      <c r="H32" s="110"/>
      <c r="I32" s="107"/>
      <c r="J32" s="27"/>
      <c r="L32" s="3"/>
      <c r="M32" s="3"/>
      <c r="N32" s="27"/>
      <c r="O32" s="27"/>
    </row>
    <row r="33" spans="1:24" ht="15.75" customHeight="1" x14ac:dyDescent="0.2">
      <c r="B33" s="59" t="s">
        <v>380</v>
      </c>
      <c r="C33" s="110"/>
      <c r="D33" s="59"/>
      <c r="E33" s="169"/>
      <c r="F33" s="59"/>
      <c r="G33" s="110"/>
      <c r="H33" s="110"/>
      <c r="I33" s="107"/>
      <c r="J33" s="27"/>
      <c r="L33" s="3"/>
      <c r="M33" s="3"/>
      <c r="N33" s="27"/>
      <c r="O33" s="27"/>
    </row>
    <row r="34" spans="1:24" ht="15.75" customHeight="1" x14ac:dyDescent="0.2">
      <c r="B34" s="109" t="s">
        <v>381</v>
      </c>
      <c r="C34" s="110"/>
      <c r="D34" s="59"/>
      <c r="E34" s="59"/>
      <c r="F34" s="59"/>
      <c r="G34" s="110"/>
      <c r="H34" s="110"/>
      <c r="I34" s="107"/>
      <c r="J34" s="107"/>
      <c r="K34" s="59"/>
      <c r="L34" s="110"/>
      <c r="M34" s="110"/>
      <c r="N34" s="107"/>
      <c r="O34" s="107"/>
      <c r="P34" s="59"/>
      <c r="Q34" s="59"/>
      <c r="X34"/>
    </row>
    <row r="35" spans="1:24" ht="15.75" customHeight="1" x14ac:dyDescent="0.2">
      <c r="B35" s="109" t="s">
        <v>367</v>
      </c>
      <c r="C35" s="110"/>
      <c r="D35" s="59"/>
      <c r="E35" s="59"/>
      <c r="F35" s="59"/>
      <c r="G35" s="110"/>
      <c r="H35" s="110"/>
      <c r="I35" s="107"/>
      <c r="J35" s="107"/>
      <c r="K35" s="59"/>
      <c r="L35" s="110"/>
      <c r="M35" s="110"/>
      <c r="N35" s="107"/>
      <c r="O35" s="107"/>
      <c r="P35" s="59"/>
      <c r="Q35" s="59"/>
    </row>
    <row r="36" spans="1:24" ht="15.75" customHeight="1" x14ac:dyDescent="0.2">
      <c r="B36" s="109" t="s">
        <v>368</v>
      </c>
      <c r="C36" s="110"/>
      <c r="D36" s="59"/>
      <c r="E36" s="59"/>
      <c r="F36" s="59"/>
      <c r="G36" s="110"/>
      <c r="H36" s="110"/>
      <c r="I36" s="107"/>
      <c r="J36" s="107"/>
      <c r="K36" s="59"/>
      <c r="L36" s="110"/>
      <c r="M36" s="110"/>
      <c r="N36" s="107"/>
      <c r="O36" s="107"/>
      <c r="P36" s="59"/>
      <c r="Q36" s="59"/>
    </row>
    <row r="37" spans="1:24" ht="15.75" customHeight="1" x14ac:dyDescent="0.2">
      <c r="B37" s="109" t="s">
        <v>138</v>
      </c>
      <c r="C37" s="110"/>
      <c r="D37" s="59"/>
      <c r="E37" s="59"/>
      <c r="F37" s="59"/>
      <c r="G37" s="110"/>
      <c r="H37" s="110"/>
      <c r="I37" s="107"/>
      <c r="J37" s="107"/>
      <c r="K37" s="59"/>
      <c r="L37" s="110"/>
      <c r="M37" s="110"/>
      <c r="N37" s="107"/>
      <c r="O37" s="107"/>
      <c r="P37" s="59"/>
      <c r="Q37" s="59"/>
    </row>
    <row r="38" spans="1:24" ht="15.75" customHeight="1" x14ac:dyDescent="0.2">
      <c r="B38" s="59" t="s">
        <v>357</v>
      </c>
      <c r="C38" s="110"/>
      <c r="D38" s="59"/>
      <c r="E38" s="59"/>
      <c r="F38" s="59"/>
      <c r="G38" s="110"/>
      <c r="H38" s="110"/>
      <c r="I38" s="107"/>
      <c r="J38" s="107"/>
      <c r="K38" s="59"/>
      <c r="L38" s="110"/>
      <c r="M38" s="110"/>
      <c r="N38" s="107"/>
      <c r="O38" s="107"/>
      <c r="P38" s="59"/>
      <c r="Q38" s="59"/>
    </row>
    <row r="39" spans="1:24" ht="15.75" customHeight="1" x14ac:dyDescent="0.2">
      <c r="B39" s="109" t="s">
        <v>358</v>
      </c>
      <c r="C39" s="110"/>
      <c r="D39" s="59"/>
      <c r="E39" s="59"/>
      <c r="F39" s="59"/>
      <c r="G39" s="110"/>
      <c r="H39" s="110"/>
      <c r="I39" s="107"/>
      <c r="J39" s="107"/>
      <c r="K39" s="59"/>
      <c r="L39" s="110"/>
      <c r="M39" s="110"/>
      <c r="N39" s="107"/>
      <c r="O39" s="107"/>
      <c r="P39" s="59"/>
      <c r="Q39" s="59"/>
    </row>
    <row r="40" spans="1:24" ht="15.75" customHeight="1" x14ac:dyDescent="0.2">
      <c r="B40" s="3"/>
      <c r="C40" s="3"/>
      <c r="G40" s="3"/>
      <c r="H40" s="63"/>
      <c r="I40" s="4"/>
      <c r="J40" s="3"/>
      <c r="L40" s="3"/>
      <c r="M40" s="3"/>
      <c r="N40" s="4"/>
      <c r="O40" s="3"/>
    </row>
    <row r="41" spans="1:24" ht="15.75" customHeight="1" x14ac:dyDescent="0.2">
      <c r="A41" s="3">
        <v>8</v>
      </c>
      <c r="B41" s="177" t="s">
        <v>7</v>
      </c>
      <c r="C41" s="177"/>
      <c r="E41" s="187" t="s">
        <v>371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</row>
    <row r="42" spans="1:24" ht="15.75" customHeight="1" x14ac:dyDescent="0.2">
      <c r="B42" s="5"/>
      <c r="C42" s="1" t="s">
        <v>8</v>
      </c>
      <c r="D42" s="2" t="s">
        <v>9</v>
      </c>
      <c r="G42" s="175" t="s">
        <v>18</v>
      </c>
      <c r="H42" s="175"/>
      <c r="I42" s="175" t="s">
        <v>11</v>
      </c>
      <c r="J42" s="175"/>
      <c r="K42" s="175" t="s">
        <v>353</v>
      </c>
      <c r="L42" s="175"/>
      <c r="M42" s="175"/>
      <c r="N42" s="178" t="s">
        <v>193</v>
      </c>
      <c r="O42" s="178"/>
    </row>
    <row r="43" spans="1:24" ht="15.75" customHeight="1" x14ac:dyDescent="0.2">
      <c r="D43" s="2" t="s">
        <v>12</v>
      </c>
      <c r="E43" s="175"/>
      <c r="F43" s="175"/>
      <c r="G43" s="175" t="s">
        <v>10</v>
      </c>
      <c r="H43" s="175"/>
      <c r="I43" s="175" t="s">
        <v>11</v>
      </c>
      <c r="J43" s="175"/>
      <c r="K43" s="60"/>
      <c r="L43" s="61"/>
      <c r="M43" s="61"/>
      <c r="N43" s="61"/>
      <c r="O43" s="61"/>
      <c r="P43" s="61"/>
      <c r="Q43" s="61"/>
      <c r="R43" s="61"/>
    </row>
    <row r="44" spans="1:24" ht="15.75" customHeight="1" x14ac:dyDescent="0.2">
      <c r="D44" s="177" t="s">
        <v>14</v>
      </c>
      <c r="E44" s="177"/>
      <c r="G44" s="175" t="s">
        <v>15</v>
      </c>
      <c r="H44" s="175"/>
      <c r="I44" s="175" t="s">
        <v>16</v>
      </c>
      <c r="J44" s="175"/>
    </row>
    <row r="45" spans="1:24" ht="15.75" customHeight="1" x14ac:dyDescent="0.2">
      <c r="D45" s="177" t="s">
        <v>17</v>
      </c>
      <c r="E45" s="177"/>
      <c r="G45" s="175" t="s">
        <v>19</v>
      </c>
      <c r="H45" s="175"/>
      <c r="I45" s="175" t="s">
        <v>20</v>
      </c>
      <c r="J45" s="175"/>
      <c r="K45" s="175" t="s">
        <v>21</v>
      </c>
      <c r="L45" s="175"/>
      <c r="M45" s="175" t="s">
        <v>22</v>
      </c>
      <c r="N45" s="175"/>
      <c r="O45" s="175" t="s">
        <v>11</v>
      </c>
      <c r="P45" s="175"/>
    </row>
    <row r="46" spans="1:24" ht="15.75" customHeight="1" x14ac:dyDescent="0.2">
      <c r="G46" s="175" t="s">
        <v>23</v>
      </c>
      <c r="H46" s="175"/>
      <c r="I46" s="175" t="s">
        <v>24</v>
      </c>
      <c r="J46" s="175"/>
      <c r="K46" s="175" t="s">
        <v>80</v>
      </c>
      <c r="L46" s="175"/>
      <c r="M46" s="175"/>
    </row>
    <row r="47" spans="1:24" ht="15.75" customHeight="1" x14ac:dyDescent="0.2">
      <c r="G47" s="175" t="s">
        <v>15</v>
      </c>
      <c r="H47" s="175"/>
      <c r="I47" s="175" t="s">
        <v>38</v>
      </c>
      <c r="J47" s="175"/>
      <c r="K47" s="175" t="s">
        <v>16</v>
      </c>
      <c r="L47" s="175"/>
      <c r="M47" s="175" t="s">
        <v>67</v>
      </c>
      <c r="N47" s="175"/>
      <c r="O47" s="175"/>
      <c r="P47" s="175"/>
      <c r="Q47" s="175" t="s">
        <v>369</v>
      </c>
      <c r="R47" s="175"/>
      <c r="S47" s="175"/>
      <c r="T47" s="175"/>
    </row>
    <row r="48" spans="1:24" ht="15.75" customHeight="1" x14ac:dyDescent="0.2">
      <c r="G48" s="175" t="s">
        <v>26</v>
      </c>
      <c r="H48" s="175"/>
      <c r="I48" s="177" t="s">
        <v>64</v>
      </c>
      <c r="J48" s="177"/>
      <c r="K48" s="177"/>
      <c r="L48" s="177"/>
      <c r="M48" s="177"/>
      <c r="N48" s="177"/>
      <c r="O48" s="177"/>
      <c r="P48" s="177"/>
      <c r="Q48" s="177"/>
    </row>
    <row r="49" spans="1:24" ht="8.25" customHeight="1" x14ac:dyDescent="0.2"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</row>
    <row r="50" spans="1:24" ht="15.75" customHeight="1" x14ac:dyDescent="0.2">
      <c r="C50" s="1" t="s">
        <v>27</v>
      </c>
      <c r="D50" s="2" t="s">
        <v>9</v>
      </c>
      <c r="G50" s="175" t="s">
        <v>18</v>
      </c>
      <c r="H50" s="175"/>
      <c r="I50" s="175" t="s">
        <v>28</v>
      </c>
      <c r="J50" s="175"/>
      <c r="K50" s="175"/>
      <c r="L50" s="175"/>
      <c r="M50" s="175"/>
    </row>
    <row r="51" spans="1:24" ht="15.75" customHeight="1" x14ac:dyDescent="0.2">
      <c r="D51" s="2" t="s">
        <v>12</v>
      </c>
      <c r="E51" s="175"/>
      <c r="F51" s="175"/>
      <c r="G51" s="175" t="s">
        <v>10</v>
      </c>
      <c r="H51" s="175"/>
      <c r="I51" s="175" t="s">
        <v>28</v>
      </c>
      <c r="J51" s="175"/>
      <c r="K51" s="185"/>
      <c r="L51" s="186"/>
      <c r="M51" s="186"/>
      <c r="N51" s="186"/>
      <c r="O51" s="186"/>
      <c r="P51" s="186"/>
      <c r="Q51" s="186"/>
      <c r="R51" s="186"/>
    </row>
    <row r="52" spans="1:24" ht="15.75" customHeight="1" x14ac:dyDescent="0.2">
      <c r="D52" s="177" t="s">
        <v>14</v>
      </c>
      <c r="E52" s="177"/>
      <c r="G52" s="175" t="s">
        <v>16</v>
      </c>
      <c r="H52" s="175"/>
      <c r="I52" s="176"/>
      <c r="J52" s="176"/>
      <c r="K52" s="176"/>
      <c r="M52" s="3"/>
      <c r="N52" s="62"/>
    </row>
    <row r="53" spans="1:24" ht="15.75" customHeight="1" x14ac:dyDescent="0.2">
      <c r="D53" s="177" t="s">
        <v>17</v>
      </c>
      <c r="E53" s="177"/>
      <c r="G53" s="175" t="s">
        <v>19</v>
      </c>
      <c r="H53" s="175"/>
      <c r="I53" s="175" t="s">
        <v>20</v>
      </c>
      <c r="J53" s="175"/>
      <c r="K53" s="175" t="s">
        <v>22</v>
      </c>
      <c r="L53" s="175"/>
      <c r="M53" s="175" t="s">
        <v>11</v>
      </c>
      <c r="N53" s="175"/>
      <c r="O53" s="175"/>
      <c r="P53" s="175"/>
    </row>
    <row r="54" spans="1:24" ht="15.75" customHeight="1" x14ac:dyDescent="0.2">
      <c r="G54" s="175" t="s">
        <v>60</v>
      </c>
      <c r="H54" s="175"/>
      <c r="I54" s="175" t="s">
        <v>25</v>
      </c>
      <c r="J54" s="175"/>
      <c r="K54" s="175"/>
    </row>
    <row r="55" spans="1:24" ht="15.75" customHeight="1" x14ac:dyDescent="0.2">
      <c r="G55" s="175" t="s">
        <v>15</v>
      </c>
      <c r="H55" s="175"/>
      <c r="I55" s="175" t="s">
        <v>38</v>
      </c>
      <c r="J55" s="175"/>
      <c r="K55" s="175" t="s">
        <v>16</v>
      </c>
      <c r="L55" s="175"/>
      <c r="M55" s="175" t="s">
        <v>13</v>
      </c>
      <c r="N55" s="175"/>
      <c r="O55" s="175"/>
      <c r="P55" s="175"/>
      <c r="Q55" s="175" t="s">
        <v>370</v>
      </c>
      <c r="R55" s="175"/>
      <c r="S55" s="175"/>
      <c r="T55" s="175"/>
    </row>
    <row r="56" spans="1:24" ht="15.75" customHeight="1" x14ac:dyDescent="0.2">
      <c r="G56" s="175" t="s">
        <v>26</v>
      </c>
      <c r="H56" s="175"/>
      <c r="I56" s="177" t="s">
        <v>242</v>
      </c>
      <c r="J56" s="177"/>
      <c r="K56" s="177"/>
      <c r="L56" s="177"/>
      <c r="M56" s="177"/>
      <c r="N56" s="177"/>
      <c r="O56" s="177"/>
      <c r="P56" s="177"/>
      <c r="Q56" s="177"/>
    </row>
    <row r="57" spans="1:24" ht="15.75" customHeight="1" x14ac:dyDescent="0.2"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</row>
    <row r="58" spans="1:24" ht="15.75" customHeight="1" x14ac:dyDescent="0.2">
      <c r="A58" s="3">
        <v>9</v>
      </c>
      <c r="B58" s="177" t="s">
        <v>29</v>
      </c>
      <c r="C58" s="17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4" ht="15.75" customHeight="1" x14ac:dyDescent="0.2">
      <c r="B59" s="1" t="s">
        <v>360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24" ht="15.75" customHeight="1" x14ac:dyDescent="0.2">
      <c r="B60" s="1" t="s">
        <v>359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24" ht="15.75" customHeight="1" x14ac:dyDescent="0.2">
      <c r="B61" s="109" t="s">
        <v>361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X61"/>
    </row>
    <row r="62" spans="1:24" ht="15.75" customHeight="1" x14ac:dyDescent="0.2">
      <c r="B62" s="1" t="s">
        <v>362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24" s="59" customFormat="1" ht="15.75" customHeight="1" x14ac:dyDescent="0.2">
      <c r="A63" s="110"/>
      <c r="B63" s="59" t="s">
        <v>363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24" ht="15.75" customHeight="1" x14ac:dyDescent="0.2">
      <c r="B64" s="59" t="s">
        <v>364</v>
      </c>
      <c r="C64" s="1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31" ht="15.75" customHeight="1" x14ac:dyDescent="0.2">
      <c r="A65" s="3">
        <v>10</v>
      </c>
      <c r="B65" s="109" t="s">
        <v>244</v>
      </c>
      <c r="C65" s="1"/>
      <c r="D65" s="1"/>
      <c r="E65" s="183" t="s">
        <v>105</v>
      </c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</row>
    <row r="66" spans="1:31" ht="15.75" customHeight="1" x14ac:dyDescent="0.2">
      <c r="B66" s="55" t="s">
        <v>245</v>
      </c>
      <c r="C66" s="2" t="s">
        <v>246</v>
      </c>
      <c r="R66"/>
    </row>
    <row r="67" spans="1:31" ht="15.75" customHeight="1" x14ac:dyDescent="0.2">
      <c r="B67" s="55"/>
      <c r="C67" s="109" t="s">
        <v>247</v>
      </c>
      <c r="R67"/>
      <c r="X67"/>
    </row>
    <row r="68" spans="1:31" ht="15.75" customHeight="1" x14ac:dyDescent="0.2">
      <c r="B68" s="55" t="s">
        <v>248</v>
      </c>
      <c r="C68" s="2" t="s">
        <v>258</v>
      </c>
      <c r="R68"/>
    </row>
    <row r="69" spans="1:31" ht="15.75" customHeight="1" x14ac:dyDescent="0.2">
      <c r="B69" s="55"/>
      <c r="C69" s="2" t="s">
        <v>382</v>
      </c>
      <c r="R69"/>
    </row>
    <row r="70" spans="1:31" ht="15.75" customHeight="1" x14ac:dyDescent="0.2">
      <c r="B70" s="55"/>
      <c r="C70" s="2" t="s">
        <v>383</v>
      </c>
      <c r="R70"/>
    </row>
    <row r="71" spans="1:31" ht="15.75" customHeight="1" x14ac:dyDescent="0.2">
      <c r="B71" s="55"/>
      <c r="C71" s="2" t="s">
        <v>259</v>
      </c>
      <c r="R71"/>
    </row>
    <row r="72" spans="1:31" ht="15.75" customHeight="1" x14ac:dyDescent="0.2">
      <c r="C72" s="1" t="s">
        <v>260</v>
      </c>
      <c r="R72"/>
    </row>
    <row r="73" spans="1:31" ht="15.75" customHeight="1" x14ac:dyDescent="0.2">
      <c r="B73" s="55" t="s">
        <v>257</v>
      </c>
      <c r="C73" s="109" t="s">
        <v>289</v>
      </c>
    </row>
    <row r="74" spans="1:31" ht="15.75" customHeight="1" x14ac:dyDescent="0.2">
      <c r="R74"/>
    </row>
    <row r="75" spans="1:31" ht="15.75" customHeight="1" x14ac:dyDescent="0.2">
      <c r="A75" s="3">
        <v>11</v>
      </c>
      <c r="B75" s="59" t="s">
        <v>249</v>
      </c>
      <c r="D75" s="2" t="s">
        <v>253</v>
      </c>
      <c r="N75" s="38" t="s">
        <v>290</v>
      </c>
    </row>
    <row r="76" spans="1:31" ht="15.75" customHeight="1" x14ac:dyDescent="0.2">
      <c r="B76" s="1"/>
      <c r="D76" s="182" t="s">
        <v>250</v>
      </c>
      <c r="E76" s="182"/>
      <c r="F76" s="189" t="s">
        <v>252</v>
      </c>
      <c r="G76" s="189"/>
      <c r="H76" s="189"/>
      <c r="I76" s="189"/>
      <c r="J76" s="115"/>
      <c r="N76" s="38" t="s">
        <v>291</v>
      </c>
      <c r="Q76" s="43"/>
    </row>
    <row r="77" spans="1:31" ht="15.75" customHeight="1" x14ac:dyDescent="0.2">
      <c r="B77" s="1"/>
      <c r="D77" s="182" t="s">
        <v>254</v>
      </c>
      <c r="E77" s="182"/>
      <c r="F77" s="118" t="s">
        <v>255</v>
      </c>
      <c r="G77" s="114"/>
      <c r="H77" s="114"/>
      <c r="I77" s="114"/>
      <c r="J77" s="115"/>
      <c r="Q77" s="43"/>
    </row>
    <row r="78" spans="1:31" ht="15.75" customHeight="1" x14ac:dyDescent="0.2">
      <c r="B78" s="1"/>
      <c r="C78" s="116"/>
      <c r="D78" s="2" t="s">
        <v>251</v>
      </c>
      <c r="F78" s="117"/>
      <c r="G78" s="117"/>
      <c r="H78" s="117"/>
      <c r="I78" s="117"/>
      <c r="J78" s="117"/>
      <c r="K78" s="117"/>
      <c r="L78" s="117"/>
      <c r="O78" s="50"/>
      <c r="P78" s="50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customHeight="1" x14ac:dyDescent="0.2">
      <c r="B79" s="1"/>
      <c r="D79" s="59" t="s">
        <v>256</v>
      </c>
    </row>
    <row r="80" spans="1:31" ht="15.75" customHeight="1" x14ac:dyDescent="0.2">
      <c r="B80" s="1"/>
      <c r="D80" s="113"/>
    </row>
    <row r="81" spans="1:17" ht="15.75" customHeight="1" x14ac:dyDescent="0.2">
      <c r="A81" s="3">
        <v>12</v>
      </c>
      <c r="B81" s="2" t="s">
        <v>102</v>
      </c>
      <c r="D81" s="58" t="s">
        <v>354</v>
      </c>
      <c r="E81" s="49"/>
      <c r="F81" s="49"/>
      <c r="G81" s="48"/>
      <c r="H81" s="49"/>
    </row>
    <row r="82" spans="1:17" ht="15.75" customHeight="1" x14ac:dyDescent="0.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">
      <c r="A83" s="3">
        <v>13</v>
      </c>
      <c r="B83" s="177" t="s">
        <v>30</v>
      </c>
      <c r="C83" s="177"/>
      <c r="D83" s="177" t="s">
        <v>74</v>
      </c>
      <c r="E83" s="188"/>
      <c r="F83" s="1" t="s">
        <v>31</v>
      </c>
      <c r="G83" s="1"/>
      <c r="H83" s="1"/>
      <c r="I83" s="1"/>
      <c r="J83" s="5" t="s">
        <v>76</v>
      </c>
      <c r="K83" s="5"/>
    </row>
    <row r="84" spans="1:17" ht="15.75" customHeight="1" x14ac:dyDescent="0.2">
      <c r="D84" s="54"/>
      <c r="E84" s="54"/>
      <c r="F84" s="1" t="s">
        <v>32</v>
      </c>
      <c r="G84" s="1"/>
      <c r="H84" s="1"/>
      <c r="I84" s="1"/>
      <c r="J84" s="108" t="s">
        <v>103</v>
      </c>
      <c r="K84" s="108"/>
    </row>
    <row r="85" spans="1:17" ht="15.75" customHeight="1" x14ac:dyDescent="0.2">
      <c r="D85" s="3" t="s">
        <v>68</v>
      </c>
      <c r="E85" s="3"/>
      <c r="F85" s="1" t="s">
        <v>33</v>
      </c>
      <c r="G85" s="1"/>
      <c r="H85" s="1"/>
      <c r="I85" s="1"/>
      <c r="J85" s="5" t="s">
        <v>77</v>
      </c>
      <c r="K85" s="5"/>
    </row>
    <row r="86" spans="1:17" ht="15.75" customHeight="1" x14ac:dyDescent="0.2">
      <c r="D86" s="177" t="s">
        <v>96</v>
      </c>
      <c r="E86" s="177"/>
      <c r="F86" s="1" t="s">
        <v>97</v>
      </c>
      <c r="G86" s="1"/>
      <c r="H86" s="1"/>
      <c r="I86" s="1"/>
      <c r="J86" s="5" t="s">
        <v>69</v>
      </c>
      <c r="K86" s="5"/>
    </row>
    <row r="87" spans="1:17" ht="15.75" customHeight="1" x14ac:dyDescent="0.2">
      <c r="C87" s="59" t="s">
        <v>355</v>
      </c>
      <c r="D87" s="112"/>
      <c r="E87" s="112"/>
      <c r="F87" s="112"/>
      <c r="G87" s="112"/>
      <c r="H87" s="112"/>
      <c r="I87" s="112"/>
      <c r="J87" s="119"/>
      <c r="K87" s="119"/>
      <c r="L87" s="113"/>
      <c r="M87" s="113"/>
      <c r="N87" s="113"/>
    </row>
    <row r="88" spans="1:17" ht="15.75" customHeight="1" thickBot="1" x14ac:dyDescent="0.25">
      <c r="C88" s="59" t="s">
        <v>272</v>
      </c>
      <c r="D88" s="112"/>
      <c r="E88" s="112"/>
      <c r="F88" s="112"/>
      <c r="G88" s="112"/>
      <c r="H88" s="112"/>
      <c r="I88" s="112"/>
      <c r="J88" s="119"/>
      <c r="K88" s="119"/>
      <c r="L88" s="113"/>
      <c r="M88" s="113"/>
      <c r="N88" s="113"/>
    </row>
    <row r="89" spans="1:17" ht="15.75" customHeight="1" x14ac:dyDescent="0.2">
      <c r="C89" s="121" t="s">
        <v>273</v>
      </c>
      <c r="D89" s="126"/>
      <c r="E89" s="126" t="s">
        <v>278</v>
      </c>
      <c r="F89" s="126"/>
      <c r="G89" s="126"/>
      <c r="H89" s="126"/>
      <c r="I89" s="126"/>
      <c r="J89" s="128"/>
      <c r="K89" s="128"/>
      <c r="L89" s="122"/>
      <c r="M89" s="122"/>
      <c r="N89" s="122"/>
      <c r="O89" s="122"/>
      <c r="P89" s="122"/>
      <c r="Q89" s="129"/>
    </row>
    <row r="90" spans="1:17" ht="15.75" customHeight="1" x14ac:dyDescent="0.2">
      <c r="C90" s="124" t="s">
        <v>279</v>
      </c>
      <c r="D90" s="109"/>
      <c r="E90" s="109" t="s">
        <v>280</v>
      </c>
      <c r="F90" s="109"/>
      <c r="G90" s="109" t="s">
        <v>275</v>
      </c>
      <c r="H90" s="109"/>
      <c r="I90" s="109"/>
      <c r="J90" s="108"/>
      <c r="K90" s="108"/>
      <c r="L90" s="59"/>
      <c r="M90" s="59"/>
      <c r="N90" s="59"/>
      <c r="O90" s="59"/>
      <c r="P90" s="59"/>
      <c r="Q90" s="130"/>
    </row>
    <row r="91" spans="1:17" ht="15.75" customHeight="1" x14ac:dyDescent="0.2">
      <c r="C91" s="124" t="s">
        <v>274</v>
      </c>
      <c r="D91" s="109"/>
      <c r="E91" s="127" t="s">
        <v>281</v>
      </c>
      <c r="F91" s="109"/>
      <c r="G91" s="109"/>
      <c r="H91" s="109"/>
      <c r="I91" s="109"/>
      <c r="J91" s="108"/>
      <c r="K91" s="108"/>
      <c r="L91" s="59"/>
      <c r="M91" s="59"/>
      <c r="N91" s="59"/>
      <c r="O91" s="59"/>
      <c r="P91" s="59"/>
      <c r="Q91" s="130"/>
    </row>
    <row r="92" spans="1:17" ht="15.75" customHeight="1" x14ac:dyDescent="0.2">
      <c r="C92" s="124" t="s">
        <v>276</v>
      </c>
      <c r="D92" s="109"/>
      <c r="E92" s="109" t="s">
        <v>282</v>
      </c>
      <c r="F92" s="109"/>
      <c r="G92" s="109"/>
      <c r="H92" s="109"/>
      <c r="I92" s="109"/>
      <c r="J92" s="108"/>
      <c r="K92" s="108"/>
      <c r="L92" s="59"/>
      <c r="M92" s="59"/>
      <c r="N92" s="59"/>
      <c r="O92" s="59"/>
      <c r="P92" s="59"/>
      <c r="Q92" s="130"/>
    </row>
    <row r="93" spans="1:17" ht="15.75" customHeight="1" thickBot="1" x14ac:dyDescent="0.25">
      <c r="C93" s="125"/>
      <c r="D93" s="131"/>
      <c r="E93" s="131" t="s">
        <v>283</v>
      </c>
      <c r="F93" s="131"/>
      <c r="G93" s="131"/>
      <c r="H93" s="131"/>
      <c r="I93" s="131"/>
      <c r="J93" s="132"/>
      <c r="K93" s="132"/>
      <c r="L93" s="123"/>
      <c r="M93" s="123"/>
      <c r="N93" s="123"/>
      <c r="O93" s="123"/>
      <c r="P93" s="123"/>
      <c r="Q93" s="133"/>
    </row>
    <row r="94" spans="1:17" ht="15.75" customHeight="1" x14ac:dyDescent="0.2">
      <c r="D94" s="54"/>
      <c r="E94" s="54"/>
      <c r="F94" s="1"/>
      <c r="G94" s="1"/>
      <c r="H94" s="1"/>
      <c r="I94" s="1"/>
      <c r="J94" s="5"/>
      <c r="K94" s="5"/>
    </row>
    <row r="95" spans="1:17" ht="15.75" customHeight="1" x14ac:dyDescent="0.2">
      <c r="A95" s="3">
        <v>14</v>
      </c>
      <c r="B95" s="177" t="s">
        <v>34</v>
      </c>
      <c r="C95" s="177"/>
    </row>
    <row r="96" spans="1:17" ht="15.75" customHeight="1" x14ac:dyDescent="0.2">
      <c r="B96" s="2" t="s">
        <v>139</v>
      </c>
      <c r="C96" s="3"/>
    </row>
    <row r="97" spans="1:17" ht="15.75" customHeight="1" x14ac:dyDescent="0.2">
      <c r="B97" s="1" t="s">
        <v>140</v>
      </c>
      <c r="C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">
      <c r="B98" s="1"/>
      <c r="C98" s="2" t="s">
        <v>104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">
      <c r="B99" s="2" t="s">
        <v>141</v>
      </c>
      <c r="C99" s="3"/>
    </row>
    <row r="100" spans="1:17" ht="15.75" customHeight="1" x14ac:dyDescent="0.2">
      <c r="C100" s="3"/>
    </row>
    <row r="101" spans="1:17" ht="15.75" customHeight="1" x14ac:dyDescent="0.2">
      <c r="A101" s="3">
        <v>15</v>
      </c>
      <c r="B101" s="177" t="s">
        <v>36</v>
      </c>
      <c r="C101" s="177"/>
      <c r="D101" s="179" t="s">
        <v>356</v>
      </c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</row>
    <row r="102" spans="1:17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">
      <c r="A103" s="3">
        <v>16</v>
      </c>
      <c r="B103" s="177" t="s">
        <v>35</v>
      </c>
      <c r="C103" s="177"/>
    </row>
    <row r="104" spans="1:17" ht="15.75" customHeight="1" x14ac:dyDescent="0.2">
      <c r="B104" s="2" t="s">
        <v>284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">
      <c r="B105" s="1" t="s">
        <v>285</v>
      </c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">
      <c r="B106" s="2" t="s">
        <v>148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">
      <c r="B107" s="59" t="s">
        <v>149</v>
      </c>
      <c r="C107" s="109"/>
      <c r="D107" s="10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"/>
    <row r="109" spans="1:17" ht="15.75" customHeight="1" x14ac:dyDescent="0.2">
      <c r="A109" s="3">
        <v>17</v>
      </c>
      <c r="B109" s="177" t="s">
        <v>82</v>
      </c>
      <c r="C109" s="177"/>
      <c r="D109" s="177"/>
      <c r="E109" s="177"/>
      <c r="F109" s="177"/>
      <c r="G109" s="177"/>
      <c r="H109" s="177"/>
      <c r="I109" s="177"/>
    </row>
    <row r="110" spans="1:17" ht="15.75" customHeight="1" x14ac:dyDescent="0.2">
      <c r="B110" s="2" t="s">
        <v>146</v>
      </c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">
      <c r="B111" s="2" t="s">
        <v>147</v>
      </c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">
      <c r="B112" s="2" t="s">
        <v>286</v>
      </c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20" ht="15.75" customHeight="1" x14ac:dyDescent="0.2"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</row>
    <row r="114" spans="1:20" ht="15.75" customHeight="1" x14ac:dyDescent="0.2">
      <c r="B114" s="1" t="s">
        <v>261</v>
      </c>
      <c r="C114" s="1"/>
      <c r="D114" s="59" t="s">
        <v>372</v>
      </c>
    </row>
    <row r="115" spans="1:20" ht="15.75" customHeight="1" x14ac:dyDescent="0.2">
      <c r="C115" s="3"/>
      <c r="D115" s="2" t="s">
        <v>373</v>
      </c>
      <c r="E115" s="98"/>
    </row>
    <row r="116" spans="1:20" ht="15.75" customHeight="1" x14ac:dyDescent="0.2">
      <c r="D116" s="59" t="s">
        <v>374</v>
      </c>
    </row>
    <row r="117" spans="1:20" ht="15.75" customHeight="1" x14ac:dyDescent="0.2">
      <c r="C117" s="1"/>
      <c r="D117" s="59" t="s">
        <v>262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20" ht="15.75" customHeight="1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20" ht="15.75" customHeight="1" x14ac:dyDescent="0.2">
      <c r="A119" s="3">
        <v>18</v>
      </c>
      <c r="B119" s="2" t="s">
        <v>62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20" ht="15.75" customHeight="1" x14ac:dyDescent="0.2">
      <c r="A120" s="2"/>
      <c r="B120" s="2" t="s">
        <v>144</v>
      </c>
      <c r="C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20" ht="15.75" customHeight="1" x14ac:dyDescent="0.2">
      <c r="A121" s="2"/>
      <c r="B121" s="2" t="s">
        <v>145</v>
      </c>
      <c r="C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20" ht="15.75" customHeight="1" x14ac:dyDescent="0.2">
      <c r="B122" s="1" t="s">
        <v>142</v>
      </c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20" ht="15.75" customHeight="1" x14ac:dyDescent="0.2">
      <c r="B123" s="1" t="s">
        <v>143</v>
      </c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20" ht="15.75" customHeight="1" x14ac:dyDescent="0.2">
      <c r="A124" s="2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20" ht="15" customHeight="1" x14ac:dyDescent="0.2">
      <c r="A125" s="110">
        <v>19</v>
      </c>
      <c r="B125" s="134" t="s">
        <v>263</v>
      </c>
      <c r="C125" s="135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59"/>
      <c r="S125" s="59"/>
      <c r="T125" s="59"/>
    </row>
    <row r="126" spans="1:20" ht="15" customHeight="1" x14ac:dyDescent="0.2">
      <c r="B126" s="109" t="s">
        <v>264</v>
      </c>
      <c r="C126" s="135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</row>
    <row r="127" spans="1:20" ht="15" customHeight="1" x14ac:dyDescent="0.2">
      <c r="B127" s="109" t="s">
        <v>265</v>
      </c>
      <c r="C127" s="135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</row>
    <row r="128" spans="1:20" ht="15" customHeight="1" x14ac:dyDescent="0.2">
      <c r="B128" s="109" t="s">
        <v>384</v>
      </c>
      <c r="C128" s="135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</row>
    <row r="129" spans="1:20" ht="15" customHeight="1" x14ac:dyDescent="0.2">
      <c r="B129" s="109" t="s">
        <v>385</v>
      </c>
      <c r="C129" s="135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</row>
    <row r="130" spans="1:20" ht="15" customHeight="1" x14ac:dyDescent="0.2">
      <c r="A130" s="2"/>
      <c r="B130" s="109" t="s">
        <v>266</v>
      </c>
      <c r="C130" s="135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</row>
    <row r="131" spans="1:20" ht="15" customHeight="1" x14ac:dyDescent="0.2">
      <c r="A131" s="136"/>
      <c r="B131" s="109" t="s">
        <v>267</v>
      </c>
      <c r="C131" s="135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</row>
    <row r="132" spans="1:20" ht="15" customHeight="1" x14ac:dyDescent="0.2">
      <c r="A132" s="136"/>
      <c r="B132" s="109" t="s">
        <v>268</v>
      </c>
      <c r="C132" s="135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</row>
    <row r="133" spans="1:20" ht="15" customHeight="1" x14ac:dyDescent="0.2">
      <c r="A133" s="136"/>
      <c r="B133" s="109" t="s">
        <v>269</v>
      </c>
      <c r="C133" s="135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</row>
    <row r="134" spans="1:20" ht="15" customHeight="1" x14ac:dyDescent="0.2">
      <c r="A134" s="136"/>
      <c r="B134" s="109"/>
      <c r="C134" s="135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</row>
    <row r="135" spans="1:20" ht="15" customHeight="1" x14ac:dyDescent="0.2">
      <c r="A135" s="110">
        <v>20</v>
      </c>
      <c r="B135" s="134" t="s">
        <v>270</v>
      </c>
      <c r="C135" s="135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</row>
    <row r="136" spans="1:20" ht="15" customHeight="1" x14ac:dyDescent="0.2">
      <c r="A136" s="136"/>
      <c r="B136" s="109" t="s">
        <v>271</v>
      </c>
      <c r="C136" s="135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</row>
    <row r="137" spans="1:20" ht="15.75" customHeight="1" thickBot="1" x14ac:dyDescent="0.25">
      <c r="A137" s="136"/>
      <c r="B137" s="109"/>
      <c r="C137" s="110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</row>
    <row r="138" spans="1:20" ht="15.75" customHeight="1" x14ac:dyDescent="0.2">
      <c r="A138" s="3">
        <v>21</v>
      </c>
      <c r="B138" s="177" t="s">
        <v>37</v>
      </c>
      <c r="C138" s="177"/>
      <c r="D138" s="137" t="s">
        <v>287</v>
      </c>
      <c r="E138" s="122"/>
      <c r="F138" s="122"/>
      <c r="G138" s="122"/>
      <c r="H138" s="122"/>
      <c r="I138" s="122"/>
      <c r="J138" s="122"/>
      <c r="K138" s="122"/>
      <c r="L138" s="122"/>
      <c r="M138" s="122"/>
      <c r="N138" s="129"/>
    </row>
    <row r="139" spans="1:20" ht="18" customHeight="1" x14ac:dyDescent="0.2">
      <c r="A139" s="136"/>
      <c r="D139" s="124"/>
      <c r="E139" s="59"/>
      <c r="F139" s="59"/>
      <c r="G139" s="59"/>
      <c r="H139" s="59"/>
      <c r="I139" s="59"/>
      <c r="J139" s="59"/>
      <c r="K139" s="110"/>
      <c r="L139" s="110"/>
      <c r="M139" s="110"/>
      <c r="N139" s="138"/>
    </row>
    <row r="140" spans="1:20" ht="18" customHeight="1" thickBot="1" x14ac:dyDescent="0.25">
      <c r="A140" s="2"/>
      <c r="D140" s="125"/>
      <c r="E140" s="123" t="s">
        <v>288</v>
      </c>
      <c r="F140" s="123"/>
      <c r="G140" s="131"/>
      <c r="H140" s="131"/>
      <c r="I140" s="131"/>
      <c r="J140" s="131"/>
      <c r="K140" s="131"/>
      <c r="L140" s="131"/>
      <c r="M140" s="131"/>
      <c r="N140" s="139"/>
      <c r="O140" s="3"/>
    </row>
    <row r="141" spans="1:20" ht="18" customHeight="1" x14ac:dyDescent="0.2">
      <c r="A141" s="110"/>
      <c r="M141" s="1"/>
      <c r="N141" s="1"/>
      <c r="O141" s="1"/>
      <c r="P141" s="1"/>
      <c r="Q141" s="1"/>
    </row>
    <row r="142" spans="1:20" ht="18" customHeight="1" x14ac:dyDescent="0.2">
      <c r="A142" s="110"/>
    </row>
    <row r="143" spans="1:20" ht="18" customHeight="1" x14ac:dyDescent="0.2">
      <c r="A143" s="2"/>
    </row>
    <row r="144" spans="1:20" ht="18" customHeight="1" x14ac:dyDescent="0.2"/>
    <row r="145" spans="5:5" ht="18" customHeight="1" x14ac:dyDescent="0.2">
      <c r="E145" s="53"/>
    </row>
    <row r="146" spans="5:5" ht="18" customHeight="1" x14ac:dyDescent="0.2"/>
    <row r="147" spans="5:5" ht="18" customHeight="1" x14ac:dyDescent="0.2"/>
    <row r="148" spans="5:5" ht="18" customHeight="1" x14ac:dyDescent="0.2"/>
    <row r="149" spans="5:5" ht="18" customHeight="1" x14ac:dyDescent="0.2"/>
    <row r="150" spans="5:5" ht="18" customHeight="1" x14ac:dyDescent="0.2"/>
    <row r="151" spans="5:5" ht="18" customHeight="1" x14ac:dyDescent="0.2"/>
    <row r="152" spans="5:5" ht="18" customHeight="1" x14ac:dyDescent="0.2"/>
    <row r="153" spans="5:5" ht="18" customHeight="1" x14ac:dyDescent="0.2"/>
    <row r="154" spans="5:5" ht="18" customHeight="1" x14ac:dyDescent="0.2"/>
    <row r="155" spans="5:5" ht="18" customHeight="1" x14ac:dyDescent="0.2"/>
    <row r="156" spans="5:5" ht="18" customHeight="1" x14ac:dyDescent="0.2"/>
    <row r="157" spans="5:5" ht="18" customHeight="1" x14ac:dyDescent="0.2"/>
    <row r="158" spans="5:5" ht="18" customHeight="1" x14ac:dyDescent="0.2"/>
    <row r="159" spans="5:5" ht="18" customHeight="1" x14ac:dyDescent="0.2"/>
    <row r="160" spans="5:5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</sheetData>
  <mergeCells count="87">
    <mergeCell ref="B11:C11"/>
    <mergeCell ref="D11:E11"/>
    <mergeCell ref="D12:E12"/>
    <mergeCell ref="G30:I30"/>
    <mergeCell ref="J30:K30"/>
    <mergeCell ref="B9:C9"/>
    <mergeCell ref="B10:C10"/>
    <mergeCell ref="B138:C138"/>
    <mergeCell ref="B58:C58"/>
    <mergeCell ref="B109:I109"/>
    <mergeCell ref="B83:C83"/>
    <mergeCell ref="D86:E86"/>
    <mergeCell ref="B103:C103"/>
    <mergeCell ref="D113:Q113"/>
    <mergeCell ref="B101:C101"/>
    <mergeCell ref="D101:Q101"/>
    <mergeCell ref="B95:C95"/>
    <mergeCell ref="D83:E83"/>
    <mergeCell ref="D76:E76"/>
    <mergeCell ref="F76:I76"/>
    <mergeCell ref="B27:C27"/>
    <mergeCell ref="D77:E77"/>
    <mergeCell ref="E65:R65"/>
    <mergeCell ref="D8:Q8"/>
    <mergeCell ref="E43:F43"/>
    <mergeCell ref="K42:M42"/>
    <mergeCell ref="I47:J47"/>
    <mergeCell ref="K46:M46"/>
    <mergeCell ref="K51:R51"/>
    <mergeCell ref="O45:P45"/>
    <mergeCell ref="E41:Q41"/>
    <mergeCell ref="D10:P10"/>
    <mergeCell ref="A1:P1"/>
    <mergeCell ref="A2:P2"/>
    <mergeCell ref="B7:C7"/>
    <mergeCell ref="D7:Q7"/>
    <mergeCell ref="B8:C8"/>
    <mergeCell ref="A3:Q3"/>
    <mergeCell ref="A5:Q5"/>
    <mergeCell ref="B41:C41"/>
    <mergeCell ref="B30:C30"/>
    <mergeCell ref="I50:J50"/>
    <mergeCell ref="E51:F51"/>
    <mergeCell ref="G42:H42"/>
    <mergeCell ref="I43:J43"/>
    <mergeCell ref="G43:H43"/>
    <mergeCell ref="G51:H51"/>
    <mergeCell ref="G50:H50"/>
    <mergeCell ref="G46:H46"/>
    <mergeCell ref="I44:J44"/>
    <mergeCell ref="E30:F30"/>
    <mergeCell ref="D44:E44"/>
    <mergeCell ref="D45:E45"/>
    <mergeCell ref="G45:H45"/>
    <mergeCell ref="G44:H44"/>
    <mergeCell ref="M45:N45"/>
    <mergeCell ref="I42:J42"/>
    <mergeCell ref="N42:O42"/>
    <mergeCell ref="D52:E52"/>
    <mergeCell ref="D53:E53"/>
    <mergeCell ref="I51:J51"/>
    <mergeCell ref="K50:M50"/>
    <mergeCell ref="I45:J45"/>
    <mergeCell ref="G48:H48"/>
    <mergeCell ref="K45:L45"/>
    <mergeCell ref="I48:Q48"/>
    <mergeCell ref="I46:J46"/>
    <mergeCell ref="G47:H47"/>
    <mergeCell ref="M47:P47"/>
    <mergeCell ref="K53:L53"/>
    <mergeCell ref="K47:L47"/>
    <mergeCell ref="G52:H52"/>
    <mergeCell ref="I53:J53"/>
    <mergeCell ref="K55:L55"/>
    <mergeCell ref="G55:H55"/>
    <mergeCell ref="M55:P55"/>
    <mergeCell ref="I55:J55"/>
    <mergeCell ref="G56:H56"/>
    <mergeCell ref="I56:Q56"/>
    <mergeCell ref="I54:K54"/>
    <mergeCell ref="G54:H54"/>
    <mergeCell ref="G53:H53"/>
    <mergeCell ref="Q47:T47"/>
    <mergeCell ref="Q55:T55"/>
    <mergeCell ref="O53:P53"/>
    <mergeCell ref="M53:N53"/>
    <mergeCell ref="I52:K52"/>
  </mergeCells>
  <phoneticPr fontId="1"/>
  <hyperlinks>
    <hyperlink ref="F76" r:id="rId1" xr:uid="{00000000-0004-0000-0000-000000000000}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63" orientation="portrait" r:id="rId2"/>
  <headerFooter alignWithMargins="0">
    <oddHeader xml:space="preserve">&amp;R陸上競技専門委員会
</oddHeader>
    <oddFooter>&amp;C&amp;P</oddFooter>
  </headerFooter>
  <rowBreaks count="1" manualBreakCount="1">
    <brk id="64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E262-D7BB-45F8-9128-7B8A1BD4CCAA}">
  <dimension ref="A1:P2"/>
  <sheetViews>
    <sheetView workbookViewId="0">
      <selection activeCell="D2" sqref="D2"/>
    </sheetView>
  </sheetViews>
  <sheetFormatPr defaultColWidth="8.88671875" defaultRowHeight="13.2" x14ac:dyDescent="0.2"/>
  <cols>
    <col min="2" max="2" width="11.6640625" customWidth="1"/>
    <col min="3" max="3" width="10.109375" customWidth="1"/>
  </cols>
  <sheetData>
    <row r="1" spans="1:16" ht="49.05" customHeight="1" x14ac:dyDescent="0.2">
      <c r="A1" s="156" t="s">
        <v>314</v>
      </c>
      <c r="B1" s="156" t="s">
        <v>333</v>
      </c>
      <c r="C1" s="156" t="s">
        <v>334</v>
      </c>
      <c r="D1" s="156" t="s">
        <v>335</v>
      </c>
      <c r="E1" s="156" t="s">
        <v>336</v>
      </c>
      <c r="F1" s="156" t="s">
        <v>337</v>
      </c>
      <c r="G1" s="156" t="s">
        <v>338</v>
      </c>
      <c r="H1" s="156" t="s">
        <v>339</v>
      </c>
      <c r="I1" s="156" t="s">
        <v>340</v>
      </c>
      <c r="J1" s="156" t="s">
        <v>341</v>
      </c>
      <c r="K1" s="156" t="s">
        <v>342</v>
      </c>
      <c r="L1" s="156" t="s">
        <v>343</v>
      </c>
      <c r="M1" s="156" t="s">
        <v>344</v>
      </c>
      <c r="N1" s="156" t="s">
        <v>345</v>
      </c>
      <c r="O1" s="156" t="s">
        <v>347</v>
      </c>
      <c r="P1" s="156" t="s">
        <v>348</v>
      </c>
    </row>
    <row r="2" spans="1:16" ht="49.05" customHeight="1" x14ac:dyDescent="0.2">
      <c r="A2" s="156" t="s">
        <v>178</v>
      </c>
      <c r="B2" s="156">
        <f>総括・審判氏名!B10</f>
        <v>0</v>
      </c>
      <c r="C2" s="156">
        <f>総括・審判氏名!B13</f>
        <v>0</v>
      </c>
      <c r="D2" s="156">
        <f>総括・審判氏名!F13</f>
        <v>0</v>
      </c>
      <c r="E2" s="156">
        <f>総括・審判氏名!F12</f>
        <v>0</v>
      </c>
      <c r="F2" s="156">
        <f>総括・審判氏名!F10</f>
        <v>0</v>
      </c>
      <c r="G2" s="156">
        <f>総括・審判氏名!B16</f>
        <v>0</v>
      </c>
      <c r="H2" s="156">
        <f>総括・審判氏名!G16</f>
        <v>0</v>
      </c>
      <c r="I2" s="156">
        <f>総括・審判氏名!B17</f>
        <v>0</v>
      </c>
      <c r="J2" s="156">
        <f>総括・審判氏名!G17</f>
        <v>0</v>
      </c>
      <c r="K2" s="156">
        <f>総括・審判氏名!B18</f>
        <v>0</v>
      </c>
      <c r="L2" s="156">
        <f>総括・審判氏名!G18</f>
        <v>0</v>
      </c>
      <c r="M2" s="156">
        <f>総括・審判氏名!B19</f>
        <v>0</v>
      </c>
      <c r="N2" s="156">
        <f>総括・審判氏名!G19</f>
        <v>0</v>
      </c>
      <c r="O2" s="156" t="str">
        <f>総括・審判氏名!B22</f>
        <v>さ</v>
      </c>
      <c r="P2" s="156">
        <f>総括・審判氏名!G22</f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48A8-0441-4EFD-9A8D-925865B8BBD7}">
  <dimension ref="A1:AO2"/>
  <sheetViews>
    <sheetView zoomScale="120" zoomScaleNormal="120" workbookViewId="0">
      <selection activeCell="H1" sqref="H1"/>
    </sheetView>
  </sheetViews>
  <sheetFormatPr defaultRowHeight="13.2" x14ac:dyDescent="0.2"/>
  <cols>
    <col min="2" max="2" width="9" bestFit="1" customWidth="1"/>
    <col min="3" max="41" width="3.44140625" bestFit="1" customWidth="1"/>
  </cols>
  <sheetData>
    <row r="1" spans="1:41" ht="225.6" x14ac:dyDescent="0.2">
      <c r="A1" s="101" t="s">
        <v>150</v>
      </c>
      <c r="B1" s="101" t="s">
        <v>212</v>
      </c>
      <c r="C1" s="170" t="s">
        <v>387</v>
      </c>
      <c r="D1" s="170" t="s">
        <v>388</v>
      </c>
      <c r="E1" s="170" t="s">
        <v>389</v>
      </c>
      <c r="F1" s="170" t="s">
        <v>390</v>
      </c>
      <c r="G1" s="170" t="s">
        <v>391</v>
      </c>
      <c r="H1" s="170" t="s">
        <v>392</v>
      </c>
      <c r="I1" s="170" t="s">
        <v>393</v>
      </c>
      <c r="J1" s="170" t="s">
        <v>394</v>
      </c>
      <c r="K1" s="170" t="s">
        <v>395</v>
      </c>
      <c r="L1" s="170" t="s">
        <v>396</v>
      </c>
      <c r="M1" s="170" t="s">
        <v>397</v>
      </c>
      <c r="N1" s="170" t="s">
        <v>398</v>
      </c>
      <c r="O1" s="170" t="s">
        <v>399</v>
      </c>
      <c r="P1" s="170" t="s">
        <v>400</v>
      </c>
      <c r="Q1" s="170" t="s">
        <v>401</v>
      </c>
      <c r="R1" s="170" t="s">
        <v>402</v>
      </c>
      <c r="S1" s="170" t="s">
        <v>403</v>
      </c>
      <c r="T1" s="170" t="s">
        <v>404</v>
      </c>
      <c r="U1" s="170" t="s">
        <v>405</v>
      </c>
      <c r="V1" s="170" t="s">
        <v>406</v>
      </c>
      <c r="W1" s="170" t="s">
        <v>407</v>
      </c>
      <c r="X1" s="171" t="s">
        <v>408</v>
      </c>
      <c r="Y1" s="171" t="s">
        <v>409</v>
      </c>
      <c r="Z1" s="171" t="s">
        <v>410</v>
      </c>
      <c r="AA1" s="171" t="s">
        <v>411</v>
      </c>
      <c r="AB1" s="171" t="s">
        <v>412</v>
      </c>
      <c r="AC1" s="171" t="s">
        <v>413</v>
      </c>
      <c r="AD1" s="171" t="s">
        <v>414</v>
      </c>
      <c r="AE1" s="171" t="s">
        <v>415</v>
      </c>
      <c r="AF1" s="171" t="s">
        <v>416</v>
      </c>
      <c r="AG1" s="171" t="s">
        <v>417</v>
      </c>
      <c r="AH1" s="171" t="s">
        <v>418</v>
      </c>
      <c r="AI1" s="171" t="s">
        <v>419</v>
      </c>
      <c r="AJ1" s="171" t="s">
        <v>420</v>
      </c>
      <c r="AK1" s="171" t="s">
        <v>421</v>
      </c>
      <c r="AL1" s="171" t="s">
        <v>422</v>
      </c>
      <c r="AM1" s="171" t="s">
        <v>423</v>
      </c>
      <c r="AN1" s="170" t="s">
        <v>424</v>
      </c>
      <c r="AO1" s="171" t="s">
        <v>425</v>
      </c>
    </row>
    <row r="2" spans="1:41" ht="21" x14ac:dyDescent="0.2">
      <c r="A2" s="172" t="str">
        <f>総括・審判氏名!G1</f>
        <v>＊</v>
      </c>
      <c r="B2" s="172">
        <f>総括・審判氏名!B10</f>
        <v>0</v>
      </c>
      <c r="C2" s="173">
        <f>種目別出場人数!$C44</f>
        <v>0</v>
      </c>
      <c r="D2" s="173">
        <f>種目別出場人数!$C45</f>
        <v>0</v>
      </c>
      <c r="E2" s="173">
        <f>種目別出場人数!$C46</f>
        <v>0</v>
      </c>
      <c r="F2" s="173">
        <f>種目別出場人数!$C47</f>
        <v>0</v>
      </c>
      <c r="G2" s="173">
        <f>種目別出場人数!$C48</f>
        <v>0</v>
      </c>
      <c r="H2" s="173">
        <f>種目別出場人数!$C49</f>
        <v>0</v>
      </c>
      <c r="I2" s="173">
        <f>種目別出場人数!$C50</f>
        <v>0</v>
      </c>
      <c r="J2" s="173">
        <f>種目別出場人数!$C51</f>
        <v>0</v>
      </c>
      <c r="K2" s="173">
        <f>種目別出場人数!$C52</f>
        <v>0</v>
      </c>
      <c r="L2" s="173">
        <f>種目別出場人数!$C53</f>
        <v>0</v>
      </c>
      <c r="M2" s="173">
        <f>種目別出場人数!$C54</f>
        <v>0</v>
      </c>
      <c r="N2" s="173">
        <f>種目別出場人数!$C55</f>
        <v>0</v>
      </c>
      <c r="O2" s="173">
        <f>種目別出場人数!$C56</f>
        <v>0</v>
      </c>
      <c r="P2" s="173">
        <f>種目別出場人数!$C57</f>
        <v>0</v>
      </c>
      <c r="Q2" s="173">
        <f>種目別出場人数!$C58</f>
        <v>0</v>
      </c>
      <c r="R2" s="173">
        <f>種目別出場人数!$C59</f>
        <v>0</v>
      </c>
      <c r="S2" s="173">
        <f>種目別出場人数!$C60</f>
        <v>0</v>
      </c>
      <c r="T2" s="173">
        <f>種目別出場人数!$C61</f>
        <v>0</v>
      </c>
      <c r="U2" s="173">
        <f>種目別出場人数!$C62</f>
        <v>0</v>
      </c>
      <c r="V2" s="173">
        <f>種目別出場人数!$C63</f>
        <v>0</v>
      </c>
      <c r="W2" s="173">
        <f>種目別出場人数!$C64</f>
        <v>0</v>
      </c>
      <c r="X2" s="174">
        <f>種目別出場人数!$C65</f>
        <v>0</v>
      </c>
      <c r="Y2" s="174">
        <f>種目別出場人数!$C66</f>
        <v>0</v>
      </c>
      <c r="Z2" s="174">
        <f>種目別出場人数!$C67</f>
        <v>0</v>
      </c>
      <c r="AA2" s="174">
        <f>種目別出場人数!$C68</f>
        <v>0</v>
      </c>
      <c r="AB2" s="174">
        <f>種目別出場人数!$C69</f>
        <v>0</v>
      </c>
      <c r="AC2" s="174">
        <f>種目別出場人数!$C70</f>
        <v>0</v>
      </c>
      <c r="AD2" s="174">
        <f>種目別出場人数!$C71</f>
        <v>0</v>
      </c>
      <c r="AE2" s="174">
        <f>種目別出場人数!$C72</f>
        <v>0</v>
      </c>
      <c r="AF2" s="174">
        <f>種目別出場人数!$C73</f>
        <v>0</v>
      </c>
      <c r="AG2" s="174">
        <f>種目別出場人数!$C74</f>
        <v>0</v>
      </c>
      <c r="AH2" s="174">
        <f>種目別出場人数!$C75</f>
        <v>0</v>
      </c>
      <c r="AI2" s="174">
        <f>種目別出場人数!$C76</f>
        <v>0</v>
      </c>
      <c r="AJ2" s="174">
        <f>種目別出場人数!$C77</f>
        <v>0</v>
      </c>
      <c r="AK2" s="174">
        <f>種目別出場人数!$C78</f>
        <v>0</v>
      </c>
      <c r="AL2" s="174">
        <f>種目別出場人数!$C79</f>
        <v>0</v>
      </c>
      <c r="AM2" s="174">
        <f>種目別出場人数!$C80</f>
        <v>0</v>
      </c>
      <c r="AN2" s="172">
        <f>種目別出場人数!C31</f>
        <v>0</v>
      </c>
      <c r="AO2" s="172">
        <f>種目別出場人数!H27</f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54"/>
  <sheetViews>
    <sheetView view="pageBreakPreview" zoomScaleNormal="100" workbookViewId="0">
      <selection activeCell="G8" sqref="G8"/>
    </sheetView>
  </sheetViews>
  <sheetFormatPr defaultColWidth="9" defaultRowHeight="14.4" x14ac:dyDescent="0.2"/>
  <cols>
    <col min="1" max="1" width="16" style="9" customWidth="1"/>
    <col min="2" max="2" width="7.6640625" style="9" customWidth="1"/>
    <col min="3" max="5" width="9.33203125" style="9" customWidth="1"/>
    <col min="6" max="6" width="14.6640625" style="9" customWidth="1"/>
    <col min="7" max="7" width="7.88671875" style="9" customWidth="1"/>
    <col min="8" max="8" width="5" style="9" customWidth="1"/>
    <col min="9" max="9" width="8.6640625" style="9" customWidth="1"/>
    <col min="10" max="16384" width="9" style="9"/>
  </cols>
  <sheetData>
    <row r="1" spans="1:18" ht="52.5" customHeight="1" thickBot="1" x14ac:dyDescent="0.25">
      <c r="F1" s="9" t="s">
        <v>206</v>
      </c>
      <c r="G1" s="198" t="s">
        <v>207</v>
      </c>
      <c r="H1" s="199"/>
      <c r="I1" s="200"/>
    </row>
    <row r="2" spans="1:18" ht="15" customHeight="1" x14ac:dyDescent="0.2">
      <c r="G2" s="51"/>
      <c r="H2" s="51"/>
      <c r="I2" s="51"/>
    </row>
    <row r="3" spans="1:18" ht="39.75" customHeight="1" x14ac:dyDescent="0.2">
      <c r="A3" s="204" t="s">
        <v>94</v>
      </c>
      <c r="B3" s="204"/>
      <c r="C3" s="204"/>
      <c r="D3" s="204"/>
      <c r="E3" s="204"/>
      <c r="F3" s="204"/>
      <c r="G3" s="204"/>
      <c r="H3" s="204"/>
      <c r="I3" s="204"/>
      <c r="J3" s="28"/>
    </row>
    <row r="4" spans="1:18" ht="12" customHeight="1" x14ac:dyDescent="0.2">
      <c r="A4" s="19"/>
      <c r="B4" s="19"/>
      <c r="C4" s="7"/>
      <c r="D4" s="7"/>
      <c r="E4" s="7"/>
      <c r="F4" s="20"/>
      <c r="G4" s="20"/>
      <c r="H4" s="20"/>
      <c r="I4" s="20"/>
    </row>
    <row r="5" spans="1:18" ht="22.5" customHeight="1" x14ac:dyDescent="0.2">
      <c r="A5" s="193" t="str">
        <f>大会要項!A2</f>
        <v>第７９回石狩管内中学校陸上競技大会</v>
      </c>
      <c r="B5" s="193"/>
      <c r="C5" s="193"/>
      <c r="D5" s="193"/>
      <c r="E5" s="193"/>
      <c r="F5" s="11"/>
      <c r="G5" s="15"/>
      <c r="H5" s="11"/>
      <c r="I5" s="40"/>
    </row>
    <row r="6" spans="1:18" ht="22.5" customHeight="1" x14ac:dyDescent="0.2">
      <c r="A6" s="19"/>
      <c r="B6" s="19"/>
      <c r="C6" s="19"/>
      <c r="D6" s="19"/>
      <c r="E6" s="19"/>
      <c r="F6" s="11"/>
      <c r="G6" s="15"/>
      <c r="H6" s="11"/>
      <c r="I6" s="40"/>
    </row>
    <row r="7" spans="1:18" ht="22.5" customHeight="1" x14ac:dyDescent="0.2">
      <c r="A7" s="19"/>
      <c r="B7" s="19"/>
      <c r="C7" s="19"/>
      <c r="D7" s="19"/>
      <c r="E7" s="19"/>
      <c r="F7" s="11"/>
      <c r="G7" s="15"/>
      <c r="H7" s="11"/>
      <c r="I7" s="40"/>
    </row>
    <row r="8" spans="1:18" ht="38.25" customHeight="1" x14ac:dyDescent="0.2">
      <c r="A8" s="162" t="s">
        <v>85</v>
      </c>
      <c r="B8" s="201"/>
      <c r="C8" s="202"/>
      <c r="D8" s="203"/>
      <c r="E8" s="19"/>
      <c r="F8" s="11"/>
      <c r="G8" s="11"/>
      <c r="H8" s="11"/>
      <c r="I8" s="11"/>
    </row>
    <row r="9" spans="1:18" ht="21" customHeight="1" x14ac:dyDescent="0.2">
      <c r="A9" s="7"/>
      <c r="B9" s="7"/>
      <c r="C9" s="7"/>
      <c r="D9" s="7"/>
      <c r="E9" s="7"/>
      <c r="F9" s="11"/>
      <c r="G9" s="11"/>
      <c r="H9" s="11"/>
      <c r="I9" s="11"/>
    </row>
    <row r="10" spans="1:18" ht="32.25" customHeight="1" x14ac:dyDescent="0.2">
      <c r="A10" s="162" t="s">
        <v>53</v>
      </c>
      <c r="B10" s="205"/>
      <c r="C10" s="206"/>
      <c r="D10" s="36" t="s">
        <v>75</v>
      </c>
      <c r="E10" s="162" t="s">
        <v>86</v>
      </c>
      <c r="F10" s="196"/>
      <c r="G10" s="196"/>
      <c r="H10" s="196"/>
      <c r="I10" s="197"/>
      <c r="J10" s="46"/>
      <c r="R10" s="9" t="s">
        <v>42</v>
      </c>
    </row>
    <row r="11" spans="1:18" ht="32.25" customHeight="1" x14ac:dyDescent="0.2">
      <c r="A11" s="11"/>
      <c r="B11" s="11"/>
      <c r="C11" s="11"/>
      <c r="D11" s="11"/>
      <c r="E11" s="162" t="s">
        <v>73</v>
      </c>
      <c r="F11" s="196"/>
      <c r="G11" s="196"/>
      <c r="H11" s="196"/>
      <c r="I11" s="197"/>
      <c r="R11" s="9" t="s">
        <v>43</v>
      </c>
    </row>
    <row r="12" spans="1:18" ht="32.549999999999997" customHeight="1" x14ac:dyDescent="0.2">
      <c r="A12" s="11"/>
      <c r="B12" s="11"/>
      <c r="C12" s="11"/>
      <c r="D12" s="11"/>
      <c r="E12" s="163" t="s">
        <v>346</v>
      </c>
      <c r="F12" s="208"/>
      <c r="G12" s="208"/>
      <c r="H12" s="208"/>
      <c r="I12" s="208"/>
      <c r="J12" s="11"/>
      <c r="R12" s="9" t="s">
        <v>44</v>
      </c>
    </row>
    <row r="13" spans="1:18" ht="32.25" customHeight="1" x14ac:dyDescent="0.2">
      <c r="A13" s="162" t="s">
        <v>88</v>
      </c>
      <c r="B13" s="207"/>
      <c r="C13" s="207"/>
      <c r="D13" s="207"/>
      <c r="E13" s="162" t="s">
        <v>81</v>
      </c>
      <c r="F13" s="194"/>
      <c r="G13" s="194"/>
      <c r="H13" s="194"/>
      <c r="I13" s="195"/>
      <c r="R13" s="9" t="s">
        <v>45</v>
      </c>
    </row>
    <row r="14" spans="1:18" ht="30" customHeight="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R14" s="9" t="s">
        <v>46</v>
      </c>
    </row>
    <row r="15" spans="1:18" ht="32.25" customHeight="1" x14ac:dyDescent="0.2">
      <c r="A15" s="209" t="s">
        <v>95</v>
      </c>
      <c r="B15" s="221" t="s">
        <v>54</v>
      </c>
      <c r="C15" s="222"/>
      <c r="D15" s="222"/>
      <c r="E15" s="221" t="s">
        <v>71</v>
      </c>
      <c r="F15" s="223"/>
      <c r="G15" s="221" t="s">
        <v>70</v>
      </c>
      <c r="H15" s="222"/>
      <c r="I15" s="223"/>
      <c r="J15" s="11"/>
      <c r="R15" s="9" t="s">
        <v>40</v>
      </c>
    </row>
    <row r="16" spans="1:18" ht="32.25" customHeight="1" x14ac:dyDescent="0.2">
      <c r="A16" s="210"/>
      <c r="B16" s="218"/>
      <c r="C16" s="219"/>
      <c r="D16" s="219"/>
      <c r="E16" s="218"/>
      <c r="F16" s="220"/>
      <c r="G16" s="217"/>
      <c r="H16" s="196"/>
      <c r="I16" s="197"/>
      <c r="J16" s="11"/>
      <c r="R16" s="9" t="s">
        <v>47</v>
      </c>
    </row>
    <row r="17" spans="1:10" ht="32.25" customHeight="1" x14ac:dyDescent="0.2">
      <c r="A17" s="210"/>
      <c r="B17" s="218"/>
      <c r="C17" s="219"/>
      <c r="D17" s="219"/>
      <c r="E17" s="218"/>
      <c r="F17" s="220"/>
      <c r="G17" s="217"/>
      <c r="H17" s="196"/>
      <c r="I17" s="197"/>
      <c r="J17" s="11"/>
    </row>
    <row r="18" spans="1:10" ht="32.25" customHeight="1" x14ac:dyDescent="0.2">
      <c r="A18" s="210"/>
      <c r="B18" s="218"/>
      <c r="C18" s="219"/>
      <c r="D18" s="219"/>
      <c r="E18" s="218"/>
      <c r="F18" s="220"/>
      <c r="G18" s="217"/>
      <c r="H18" s="196"/>
      <c r="I18" s="197"/>
      <c r="J18" s="11"/>
    </row>
    <row r="19" spans="1:10" ht="32.25" customHeight="1" x14ac:dyDescent="0.2">
      <c r="A19" s="211"/>
      <c r="B19" s="218"/>
      <c r="C19" s="219"/>
      <c r="D19" s="219"/>
      <c r="E19" s="218"/>
      <c r="F19" s="220"/>
      <c r="G19" s="217"/>
      <c r="H19" s="196"/>
      <c r="I19" s="197"/>
      <c r="J19" s="11"/>
    </row>
    <row r="20" spans="1:10" ht="18.75" customHeight="1" thickBot="1" x14ac:dyDescent="0.25">
      <c r="A20" s="11"/>
      <c r="B20" s="21"/>
      <c r="C20" s="21"/>
      <c r="D20" s="21"/>
      <c r="E20" s="21"/>
      <c r="F20" s="21"/>
      <c r="G20" s="21"/>
      <c r="H20" s="21"/>
      <c r="I20" s="21"/>
      <c r="J20" s="11"/>
    </row>
    <row r="21" spans="1:10" ht="32.25" customHeight="1" x14ac:dyDescent="0.2">
      <c r="A21" s="212" t="s">
        <v>93</v>
      </c>
      <c r="B21" s="226" t="s">
        <v>54</v>
      </c>
      <c r="C21" s="227"/>
      <c r="D21" s="227"/>
      <c r="E21" s="226" t="s">
        <v>71</v>
      </c>
      <c r="F21" s="228"/>
      <c r="G21" s="226" t="s">
        <v>70</v>
      </c>
      <c r="H21" s="227"/>
      <c r="I21" s="229"/>
      <c r="J21" s="11"/>
    </row>
    <row r="22" spans="1:10" ht="32.25" customHeight="1" thickBot="1" x14ac:dyDescent="0.25">
      <c r="A22" s="213"/>
      <c r="B22" s="214" t="s">
        <v>386</v>
      </c>
      <c r="C22" s="215"/>
      <c r="D22" s="215"/>
      <c r="E22" s="214"/>
      <c r="F22" s="216"/>
      <c r="G22" s="217"/>
      <c r="H22" s="196"/>
      <c r="I22" s="197"/>
      <c r="J22" s="11"/>
    </row>
    <row r="23" spans="1:10" ht="32.25" customHeight="1" x14ac:dyDescent="0.2">
      <c r="A23" s="44"/>
      <c r="B23" s="224" t="s">
        <v>106</v>
      </c>
      <c r="C23" s="224"/>
      <c r="D23" s="224"/>
      <c r="E23" s="224"/>
      <c r="F23" s="224"/>
      <c r="G23" s="224"/>
      <c r="H23" s="224"/>
      <c r="I23" s="225"/>
      <c r="J23" s="11"/>
    </row>
    <row r="24" spans="1:10" ht="18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11"/>
    </row>
    <row r="25" spans="1:10" ht="24.75" customHeight="1" x14ac:dyDescent="0.2"/>
    <row r="26" spans="1:10" ht="24.75" customHeight="1" x14ac:dyDescent="0.2"/>
    <row r="27" spans="1:10" ht="24.75" customHeight="1" x14ac:dyDescent="0.2"/>
    <row r="28" spans="1:10" ht="24.75" customHeight="1" x14ac:dyDescent="0.2"/>
    <row r="29" spans="1:10" ht="24.75" customHeight="1" x14ac:dyDescent="0.2"/>
    <row r="30" spans="1:10" ht="24.75" customHeight="1" x14ac:dyDescent="0.2"/>
    <row r="31" spans="1:10" ht="24.75" customHeight="1" x14ac:dyDescent="0.2"/>
    <row r="32" spans="1:10" ht="24.75" customHeight="1" x14ac:dyDescent="0.2"/>
    <row r="33" spans="4:6" ht="24.75" customHeight="1" x14ac:dyDescent="0.2"/>
    <row r="34" spans="4:6" ht="24.75" customHeight="1" x14ac:dyDescent="0.2"/>
    <row r="35" spans="4:6" ht="24.75" customHeight="1" x14ac:dyDescent="0.2"/>
    <row r="36" spans="4:6" ht="24.75" customHeight="1" x14ac:dyDescent="0.2"/>
    <row r="38" spans="4:6" ht="21.6" x14ac:dyDescent="0.2">
      <c r="D38" s="9" ph="1"/>
      <c r="E38" s="9" ph="1"/>
      <c r="F38" s="9" ph="1"/>
    </row>
    <row r="43" spans="4:6" ht="21.6" x14ac:dyDescent="0.2">
      <c r="D43" s="9" ph="1"/>
      <c r="E43" s="9" ph="1"/>
      <c r="F43" s="9" ph="1"/>
    </row>
    <row r="44" spans="4:6" ht="21.6" x14ac:dyDescent="0.2">
      <c r="D44" s="9" ph="1"/>
      <c r="E44" s="9" ph="1"/>
      <c r="F44" s="9" ph="1"/>
    </row>
    <row r="45" spans="4:6" ht="21.6" x14ac:dyDescent="0.2">
      <c r="D45" s="9" ph="1"/>
      <c r="E45" s="9" ph="1"/>
      <c r="F45" s="9" ph="1"/>
    </row>
    <row r="46" spans="4:6" ht="21.6" x14ac:dyDescent="0.2">
      <c r="D46" s="9" ph="1"/>
      <c r="E46" s="9" ph="1"/>
      <c r="F46" s="9" ph="1"/>
    </row>
    <row r="51" spans="4:6" ht="21.6" x14ac:dyDescent="0.2">
      <c r="D51" s="9" ph="1"/>
      <c r="E51" s="9" ph="1"/>
      <c r="F51" s="9" ph="1"/>
    </row>
    <row r="52" spans="4:6" ht="21.6" x14ac:dyDescent="0.2">
      <c r="D52" s="9" ph="1"/>
      <c r="E52" s="9" ph="1"/>
      <c r="F52" s="9" ph="1"/>
    </row>
    <row r="53" spans="4:6" ht="21.6" x14ac:dyDescent="0.2">
      <c r="D53" s="9" ph="1"/>
      <c r="E53" s="9" ph="1"/>
      <c r="F53" s="9" ph="1"/>
    </row>
    <row r="54" spans="4:6" ht="21.6" x14ac:dyDescent="0.2">
      <c r="D54" s="9" ph="1"/>
      <c r="E54" s="9" ph="1"/>
      <c r="F54" s="9" ph="1"/>
    </row>
  </sheetData>
  <mergeCells count="34">
    <mergeCell ref="B23:I23"/>
    <mergeCell ref="B17:D17"/>
    <mergeCell ref="E15:F15"/>
    <mergeCell ref="E17:F17"/>
    <mergeCell ref="G17:I17"/>
    <mergeCell ref="E19:F19"/>
    <mergeCell ref="B21:D21"/>
    <mergeCell ref="E21:F21"/>
    <mergeCell ref="B19:D19"/>
    <mergeCell ref="E18:F18"/>
    <mergeCell ref="G21:I21"/>
    <mergeCell ref="G18:I18"/>
    <mergeCell ref="G19:I19"/>
    <mergeCell ref="A15:A19"/>
    <mergeCell ref="A21:A22"/>
    <mergeCell ref="B22:D22"/>
    <mergeCell ref="E22:F22"/>
    <mergeCell ref="G22:I22"/>
    <mergeCell ref="B18:D18"/>
    <mergeCell ref="E16:F16"/>
    <mergeCell ref="G16:I16"/>
    <mergeCell ref="G15:I15"/>
    <mergeCell ref="B15:D15"/>
    <mergeCell ref="B16:D16"/>
    <mergeCell ref="A5:E5"/>
    <mergeCell ref="F13:I13"/>
    <mergeCell ref="F11:I11"/>
    <mergeCell ref="G1:I1"/>
    <mergeCell ref="B8:D8"/>
    <mergeCell ref="A3:I3"/>
    <mergeCell ref="F10:I10"/>
    <mergeCell ref="B10:C10"/>
    <mergeCell ref="B13:D13"/>
    <mergeCell ref="F12:I12"/>
  </mergeCells>
  <phoneticPr fontId="1"/>
  <conditionalFormatting sqref="B10:C10">
    <cfRule type="cellIs" dxfId="18" priority="2" stopIfTrue="1" operator="equal">
      <formula>0</formula>
    </cfRule>
  </conditionalFormatting>
  <conditionalFormatting sqref="B13:D13">
    <cfRule type="cellIs" dxfId="17" priority="1" stopIfTrue="1" operator="equal">
      <formula>0</formula>
    </cfRule>
    <cfRule type="cellIs" dxfId="16" priority="4" stopIfTrue="1" operator="equal">
      <formula>0</formula>
    </cfRule>
  </conditionalFormatting>
  <conditionalFormatting sqref="H5:H8">
    <cfRule type="cellIs" dxfId="15" priority="3" stopIfTrue="1" operator="equal">
      <formula>0</formula>
    </cfRule>
  </conditionalFormatting>
  <dataValidations count="1">
    <dataValidation type="list" allowBlank="1" showInputMessage="1" showErrorMessage="1" sqref="B8:D8" xr:uid="{00000000-0002-0000-0100-000000000000}">
      <formula1>$R$10:$R$17</formula1>
    </dataValidation>
  </dataValidations>
  <printOptions horizontalCentered="1"/>
  <pageMargins left="0.98425196850393704" right="0.78740157480314965" top="0.78740157480314965" bottom="0.78740157480314965" header="0.51181102362204722" footer="0.51181102362204722"/>
  <pageSetup paperSize="9" scale="9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システムシート!$AB$4:$AB$28</xm:f>
          </x14:formula1>
          <xm:sqref>G16:I19 G22:I22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V57"/>
  <sheetViews>
    <sheetView view="pageBreakPreview" zoomScaleNormal="100" zoomScaleSheetLayoutView="100" workbookViewId="0">
      <selection activeCell="Q11" sqref="Q11"/>
    </sheetView>
  </sheetViews>
  <sheetFormatPr defaultColWidth="8.88671875" defaultRowHeight="13.2" x14ac:dyDescent="0.2"/>
  <cols>
    <col min="1" max="1" width="3.109375" customWidth="1"/>
    <col min="2" max="2" width="3.6640625" customWidth="1"/>
    <col min="3" max="3" width="6.109375" customWidth="1"/>
    <col min="4" max="4" width="11.33203125" bestFit="1" customWidth="1"/>
    <col min="5" max="5" width="10.6640625" bestFit="1" customWidth="1"/>
    <col min="6" max="6" width="3.44140625" customWidth="1"/>
    <col min="7" max="7" width="0.44140625" customWidth="1"/>
    <col min="8" max="8" width="5.109375" bestFit="1" customWidth="1"/>
    <col min="9" max="10" width="0.33203125" customWidth="1"/>
    <col min="11" max="11" width="9" customWidth="1"/>
    <col min="12" max="12" width="8" bestFit="1" customWidth="1"/>
    <col min="13" max="13" width="8.33203125" bestFit="1" customWidth="1"/>
    <col min="14" max="14" width="9" bestFit="1" customWidth="1"/>
    <col min="15" max="15" width="8" bestFit="1" customWidth="1"/>
    <col min="16" max="16" width="8.33203125" bestFit="1" customWidth="1"/>
    <col min="17" max="17" width="9" bestFit="1" customWidth="1"/>
    <col min="18" max="18" width="6.33203125" customWidth="1"/>
    <col min="19" max="19" width="9" customWidth="1"/>
    <col min="20" max="22" width="3.33203125" bestFit="1" customWidth="1"/>
  </cols>
  <sheetData>
    <row r="1" spans="1:22" ht="30.6" thickBot="1" x14ac:dyDescent="0.25">
      <c r="A1" s="84" t="str">
        <f>大会要項!A2</f>
        <v>第７９回石狩管内中学校陸上競技大会</v>
      </c>
      <c r="B1" s="83"/>
      <c r="C1" s="83"/>
      <c r="D1" s="83"/>
      <c r="E1" s="83"/>
      <c r="F1" s="83"/>
      <c r="G1" s="83"/>
      <c r="H1" s="83"/>
      <c r="I1" s="83"/>
      <c r="J1" s="85"/>
      <c r="K1" s="85"/>
      <c r="L1" s="85"/>
      <c r="M1" s="85"/>
      <c r="N1" s="64" t="s">
        <v>150</v>
      </c>
      <c r="O1" s="65" t="str">
        <f>総括・審判氏名!G1</f>
        <v>＊</v>
      </c>
      <c r="P1" s="65"/>
      <c r="Q1" s="65"/>
      <c r="R1" s="141"/>
      <c r="S1" s="141"/>
    </row>
    <row r="2" spans="1:22" ht="19.8" thickBot="1" x14ac:dyDescent="0.25">
      <c r="A2" s="84" t="str">
        <f>大会要項!A3</f>
        <v>第５２回全日本中学校陸上競技選手権大会四種競技指定大会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64" t="s">
        <v>152</v>
      </c>
      <c r="O2" s="230">
        <f>総括・審判氏名!B10</f>
        <v>0</v>
      </c>
      <c r="P2" s="231"/>
      <c r="Q2" s="232"/>
      <c r="R2" s="140"/>
      <c r="S2" s="140"/>
    </row>
    <row r="3" spans="1:22" ht="30" x14ac:dyDescent="0.2">
      <c r="A3" s="92" t="s">
        <v>151</v>
      </c>
      <c r="B3" s="93"/>
      <c r="C3" s="93"/>
      <c r="D3" s="93"/>
      <c r="E3" s="92"/>
      <c r="F3" s="8"/>
      <c r="G3" s="8"/>
      <c r="H3" s="8"/>
      <c r="I3" s="8"/>
      <c r="J3" s="8"/>
      <c r="K3" s="8"/>
      <c r="L3" s="8"/>
      <c r="M3" s="8"/>
      <c r="N3" s="64"/>
      <c r="O3" s="82"/>
      <c r="P3" s="66"/>
      <c r="Q3" s="66"/>
      <c r="R3" s="66"/>
      <c r="S3" s="66"/>
    </row>
    <row r="4" spans="1:22" ht="30" x14ac:dyDescent="0.2">
      <c r="A4" s="47"/>
      <c r="B4" s="45" t="s">
        <v>153</v>
      </c>
      <c r="C4" s="32"/>
      <c r="D4" s="32"/>
      <c r="E4" s="32"/>
      <c r="F4" s="2"/>
      <c r="G4" s="2"/>
      <c r="H4" s="8"/>
      <c r="I4" s="8"/>
      <c r="J4" s="64"/>
      <c r="K4" s="66"/>
      <c r="L4" s="66"/>
      <c r="M4" s="66"/>
      <c r="N4" s="2"/>
      <c r="O4" s="2"/>
      <c r="P4" s="2"/>
      <c r="Q4" s="2"/>
      <c r="R4" s="2"/>
      <c r="S4" s="2"/>
    </row>
    <row r="5" spans="1:22" ht="30" x14ac:dyDescent="0.2">
      <c r="A5" s="47"/>
      <c r="B5" s="45"/>
      <c r="C5" s="38" t="s">
        <v>292</v>
      </c>
      <c r="D5" s="32"/>
      <c r="E5" s="32"/>
      <c r="F5" s="2"/>
      <c r="G5" s="2"/>
      <c r="H5" s="8"/>
      <c r="I5" s="8"/>
      <c r="J5" s="64"/>
      <c r="K5" s="67"/>
      <c r="L5" s="94"/>
      <c r="M5" s="95"/>
      <c r="N5" s="2"/>
      <c r="O5" s="2"/>
      <c r="P5" s="2"/>
      <c r="Q5" s="2"/>
      <c r="R5" s="2"/>
      <c r="S5" s="2"/>
    </row>
    <row r="6" spans="1:22" ht="16.2" x14ac:dyDescent="0.2">
      <c r="A6" s="68"/>
      <c r="B6" s="69" t="s">
        <v>154</v>
      </c>
      <c r="C6" s="69"/>
      <c r="D6" s="69" t="s">
        <v>155</v>
      </c>
      <c r="E6" s="69"/>
      <c r="F6" s="69"/>
      <c r="G6" s="69"/>
      <c r="H6" s="69"/>
      <c r="I6" s="69" t="s">
        <v>156</v>
      </c>
      <c r="J6" s="69"/>
      <c r="K6" s="69"/>
      <c r="L6" s="70" t="s">
        <v>157</v>
      </c>
      <c r="M6" s="70"/>
      <c r="N6" s="71"/>
      <c r="O6" s="70" t="s">
        <v>158</v>
      </c>
      <c r="P6" s="70"/>
      <c r="Q6" s="71"/>
      <c r="R6" s="71" t="s">
        <v>293</v>
      </c>
      <c r="S6" s="71"/>
      <c r="T6" s="70" t="s">
        <v>172</v>
      </c>
      <c r="U6" s="70"/>
      <c r="V6" s="71"/>
    </row>
    <row r="7" spans="1:22" ht="18.75" customHeight="1" x14ac:dyDescent="0.2">
      <c r="A7" s="72"/>
      <c r="B7" s="73" t="s">
        <v>159</v>
      </c>
      <c r="C7" s="73" t="s">
        <v>160</v>
      </c>
      <c r="D7" s="73" t="s">
        <v>101</v>
      </c>
      <c r="E7" s="73" t="s">
        <v>161</v>
      </c>
      <c r="F7" s="73" t="s">
        <v>162</v>
      </c>
      <c r="G7" s="73" t="s">
        <v>163</v>
      </c>
      <c r="H7" s="73" t="s">
        <v>65</v>
      </c>
      <c r="I7" s="73" t="s">
        <v>164</v>
      </c>
      <c r="J7" s="73" t="s">
        <v>165</v>
      </c>
      <c r="K7" s="73" t="s">
        <v>166</v>
      </c>
      <c r="L7" s="73" t="s">
        <v>167</v>
      </c>
      <c r="M7" s="73" t="s">
        <v>48</v>
      </c>
      <c r="N7" s="74" t="s">
        <v>168</v>
      </c>
      <c r="O7" s="73" t="s">
        <v>169</v>
      </c>
      <c r="P7" s="73" t="s">
        <v>48</v>
      </c>
      <c r="Q7" s="86" t="s">
        <v>168</v>
      </c>
      <c r="R7" s="86" t="s">
        <v>295</v>
      </c>
      <c r="S7" s="86" t="s">
        <v>296</v>
      </c>
      <c r="T7" s="87" t="s">
        <v>41</v>
      </c>
      <c r="U7" s="87" t="s">
        <v>173</v>
      </c>
      <c r="V7" s="86" t="s">
        <v>63</v>
      </c>
    </row>
    <row r="8" spans="1:22" ht="20.25" customHeight="1" x14ac:dyDescent="0.2">
      <c r="A8" s="75">
        <v>1</v>
      </c>
      <c r="B8" s="76"/>
      <c r="C8" s="77"/>
      <c r="D8" s="78"/>
      <c r="E8" s="78"/>
      <c r="F8" s="78" t="s">
        <v>179</v>
      </c>
      <c r="G8" s="79" t="s">
        <v>294</v>
      </c>
      <c r="H8" s="78"/>
      <c r="I8" s="78" t="s">
        <v>171</v>
      </c>
      <c r="J8" s="78" t="s">
        <v>178</v>
      </c>
      <c r="K8" s="78">
        <f>総括・審判氏名!$B$10</f>
        <v>0</v>
      </c>
      <c r="L8" s="80"/>
      <c r="M8" s="77"/>
      <c r="N8" s="77"/>
      <c r="O8" s="80"/>
      <c r="P8" s="77"/>
      <c r="Q8" s="88"/>
      <c r="R8" s="142"/>
      <c r="S8" s="88"/>
      <c r="T8" s="89"/>
      <c r="U8" s="89"/>
      <c r="V8" s="89"/>
    </row>
    <row r="9" spans="1:22" ht="20.25" customHeight="1" x14ac:dyDescent="0.2">
      <c r="A9" s="81">
        <v>2</v>
      </c>
      <c r="B9" s="76"/>
      <c r="C9" s="77"/>
      <c r="D9" s="78"/>
      <c r="E9" s="78"/>
      <c r="F9" s="78" t="s">
        <v>179</v>
      </c>
      <c r="G9" s="79" t="s">
        <v>294</v>
      </c>
      <c r="H9" s="78"/>
      <c r="I9" s="78" t="s">
        <v>171</v>
      </c>
      <c r="J9" s="78" t="s">
        <v>178</v>
      </c>
      <c r="K9" s="78">
        <f>総括・審判氏名!$B$10</f>
        <v>0</v>
      </c>
      <c r="L9" s="80"/>
      <c r="M9" s="77"/>
      <c r="N9" s="77"/>
      <c r="O9" s="80"/>
      <c r="P9" s="77"/>
      <c r="Q9" s="88"/>
      <c r="R9" s="142"/>
      <c r="S9" s="88"/>
      <c r="T9" s="89"/>
      <c r="U9" s="89"/>
      <c r="V9" s="89"/>
    </row>
    <row r="10" spans="1:22" ht="20.25" customHeight="1" x14ac:dyDescent="0.2">
      <c r="A10" s="81">
        <v>3</v>
      </c>
      <c r="B10" s="76"/>
      <c r="C10" s="77"/>
      <c r="D10" s="78"/>
      <c r="E10" s="78"/>
      <c r="F10" s="78" t="s">
        <v>179</v>
      </c>
      <c r="G10" s="79" t="s">
        <v>294</v>
      </c>
      <c r="H10" s="78"/>
      <c r="I10" s="78" t="s">
        <v>171</v>
      </c>
      <c r="J10" s="78" t="s">
        <v>178</v>
      </c>
      <c r="K10" s="78">
        <f>総括・審判氏名!$B$10</f>
        <v>0</v>
      </c>
      <c r="L10" s="80"/>
      <c r="M10" s="77"/>
      <c r="N10" s="77"/>
      <c r="O10" s="80"/>
      <c r="P10" s="77"/>
      <c r="Q10" s="88"/>
      <c r="R10" s="142"/>
      <c r="S10" s="88"/>
      <c r="T10" s="89"/>
      <c r="U10" s="89"/>
      <c r="V10" s="89"/>
    </row>
    <row r="11" spans="1:22" ht="20.25" customHeight="1" x14ac:dyDescent="0.2">
      <c r="A11" s="81">
        <v>4</v>
      </c>
      <c r="B11" s="76"/>
      <c r="C11" s="77"/>
      <c r="D11" s="78"/>
      <c r="E11" s="78"/>
      <c r="F11" s="78" t="s">
        <v>179</v>
      </c>
      <c r="G11" s="79" t="s">
        <v>294</v>
      </c>
      <c r="H11" s="78"/>
      <c r="I11" s="78" t="s">
        <v>171</v>
      </c>
      <c r="J11" s="78" t="s">
        <v>178</v>
      </c>
      <c r="K11" s="78">
        <f>総括・審判氏名!$B$10</f>
        <v>0</v>
      </c>
      <c r="L11" s="80"/>
      <c r="M11" s="77"/>
      <c r="N11" s="77"/>
      <c r="O11" s="80"/>
      <c r="P11" s="77"/>
      <c r="Q11" s="88"/>
      <c r="R11" s="142"/>
      <c r="S11" s="88"/>
      <c r="T11" s="89"/>
      <c r="U11" s="89"/>
      <c r="V11" s="89"/>
    </row>
    <row r="12" spans="1:22" ht="20.25" customHeight="1" x14ac:dyDescent="0.2">
      <c r="A12" s="81">
        <v>5</v>
      </c>
      <c r="B12" s="76"/>
      <c r="C12" s="77"/>
      <c r="D12" s="78"/>
      <c r="E12" s="78"/>
      <c r="F12" s="78" t="s">
        <v>179</v>
      </c>
      <c r="G12" s="79" t="s">
        <v>294</v>
      </c>
      <c r="H12" s="78"/>
      <c r="I12" s="78" t="s">
        <v>171</v>
      </c>
      <c r="J12" s="78" t="s">
        <v>178</v>
      </c>
      <c r="K12" s="78">
        <f>総括・審判氏名!$B$10</f>
        <v>0</v>
      </c>
      <c r="L12" s="80"/>
      <c r="M12" s="77"/>
      <c r="N12" s="77"/>
      <c r="O12" s="80"/>
      <c r="P12" s="77"/>
      <c r="Q12" s="88"/>
      <c r="R12" s="142"/>
      <c r="S12" s="88"/>
      <c r="T12" s="89"/>
      <c r="U12" s="89"/>
      <c r="V12" s="89"/>
    </row>
    <row r="13" spans="1:22" ht="20.25" customHeight="1" x14ac:dyDescent="0.2">
      <c r="A13" s="81">
        <v>6</v>
      </c>
      <c r="B13" s="76"/>
      <c r="C13" s="77"/>
      <c r="D13" s="78"/>
      <c r="E13" s="78"/>
      <c r="F13" s="78" t="s">
        <v>179</v>
      </c>
      <c r="G13" s="79" t="s">
        <v>294</v>
      </c>
      <c r="H13" s="78"/>
      <c r="I13" s="78" t="s">
        <v>171</v>
      </c>
      <c r="J13" s="78" t="s">
        <v>178</v>
      </c>
      <c r="K13" s="78">
        <f>総括・審判氏名!$B$10</f>
        <v>0</v>
      </c>
      <c r="L13" s="80"/>
      <c r="M13" s="77"/>
      <c r="N13" s="77"/>
      <c r="O13" s="80"/>
      <c r="P13" s="77"/>
      <c r="Q13" s="88"/>
      <c r="R13" s="142"/>
      <c r="S13" s="88"/>
      <c r="T13" s="89"/>
      <c r="U13" s="89"/>
      <c r="V13" s="89"/>
    </row>
    <row r="14" spans="1:22" ht="20.25" customHeight="1" x14ac:dyDescent="0.2">
      <c r="A14" s="81">
        <v>7</v>
      </c>
      <c r="B14" s="76"/>
      <c r="C14" s="77"/>
      <c r="D14" s="78"/>
      <c r="E14" s="78"/>
      <c r="F14" s="78" t="s">
        <v>179</v>
      </c>
      <c r="G14" s="79" t="s">
        <v>294</v>
      </c>
      <c r="H14" s="78"/>
      <c r="I14" s="78" t="s">
        <v>171</v>
      </c>
      <c r="J14" s="78" t="s">
        <v>178</v>
      </c>
      <c r="K14" s="78">
        <f>総括・審判氏名!$B$10</f>
        <v>0</v>
      </c>
      <c r="L14" s="80"/>
      <c r="M14" s="77"/>
      <c r="N14" s="77"/>
      <c r="O14" s="80"/>
      <c r="P14" s="77"/>
      <c r="Q14" s="88"/>
      <c r="R14" s="142"/>
      <c r="S14" s="88"/>
      <c r="T14" s="89"/>
      <c r="U14" s="89"/>
      <c r="V14" s="89"/>
    </row>
    <row r="15" spans="1:22" ht="20.25" customHeight="1" x14ac:dyDescent="0.2">
      <c r="A15" s="81">
        <v>8</v>
      </c>
      <c r="B15" s="76"/>
      <c r="C15" s="77"/>
      <c r="D15" s="78"/>
      <c r="E15" s="78"/>
      <c r="F15" s="78" t="s">
        <v>179</v>
      </c>
      <c r="G15" s="79" t="s">
        <v>294</v>
      </c>
      <c r="H15" s="78"/>
      <c r="I15" s="78" t="s">
        <v>171</v>
      </c>
      <c r="J15" s="78" t="s">
        <v>178</v>
      </c>
      <c r="K15" s="78">
        <f>総括・審判氏名!$B$10</f>
        <v>0</v>
      </c>
      <c r="L15" s="80"/>
      <c r="M15" s="77"/>
      <c r="N15" s="77"/>
      <c r="O15" s="80"/>
      <c r="P15" s="77"/>
      <c r="Q15" s="88"/>
      <c r="R15" s="142"/>
      <c r="S15" s="88"/>
      <c r="T15" s="89"/>
      <c r="U15" s="89"/>
      <c r="V15" s="89"/>
    </row>
    <row r="16" spans="1:22" ht="20.25" customHeight="1" x14ac:dyDescent="0.2">
      <c r="A16" s="81">
        <v>9</v>
      </c>
      <c r="B16" s="76"/>
      <c r="C16" s="77"/>
      <c r="D16" s="78"/>
      <c r="E16" s="78"/>
      <c r="F16" s="78" t="s">
        <v>179</v>
      </c>
      <c r="G16" s="79" t="s">
        <v>294</v>
      </c>
      <c r="H16" s="78"/>
      <c r="I16" s="78" t="s">
        <v>171</v>
      </c>
      <c r="J16" s="78" t="s">
        <v>178</v>
      </c>
      <c r="K16" s="78">
        <f>総括・審判氏名!$B$10</f>
        <v>0</v>
      </c>
      <c r="L16" s="80"/>
      <c r="M16" s="77"/>
      <c r="N16" s="77"/>
      <c r="O16" s="80"/>
      <c r="P16" s="77"/>
      <c r="Q16" s="88"/>
      <c r="R16" s="142"/>
      <c r="S16" s="88"/>
      <c r="T16" s="89"/>
      <c r="U16" s="89"/>
      <c r="V16" s="89"/>
    </row>
    <row r="17" spans="1:22" ht="20.25" customHeight="1" x14ac:dyDescent="0.2">
      <c r="A17" s="81">
        <v>10</v>
      </c>
      <c r="B17" s="76"/>
      <c r="C17" s="77"/>
      <c r="D17" s="78"/>
      <c r="E17" s="78"/>
      <c r="F17" s="78" t="s">
        <v>179</v>
      </c>
      <c r="G17" s="79" t="s">
        <v>294</v>
      </c>
      <c r="H17" s="78"/>
      <c r="I17" s="78" t="s">
        <v>171</v>
      </c>
      <c r="J17" s="78" t="s">
        <v>178</v>
      </c>
      <c r="K17" s="78">
        <f>総括・審判氏名!$B$10</f>
        <v>0</v>
      </c>
      <c r="L17" s="80"/>
      <c r="M17" s="77"/>
      <c r="N17" s="77"/>
      <c r="O17" s="80"/>
      <c r="P17" s="77"/>
      <c r="Q17" s="88"/>
      <c r="R17" s="142"/>
      <c r="S17" s="88"/>
      <c r="T17" s="89"/>
      <c r="U17" s="89"/>
      <c r="V17" s="89"/>
    </row>
    <row r="18" spans="1:22" ht="20.25" customHeight="1" x14ac:dyDescent="0.2">
      <c r="A18" s="81">
        <v>11</v>
      </c>
      <c r="B18" s="76"/>
      <c r="C18" s="77"/>
      <c r="D18" s="78"/>
      <c r="E18" s="78"/>
      <c r="F18" s="78" t="s">
        <v>179</v>
      </c>
      <c r="G18" s="79" t="s">
        <v>294</v>
      </c>
      <c r="H18" s="78"/>
      <c r="I18" s="78" t="s">
        <v>171</v>
      </c>
      <c r="J18" s="78" t="s">
        <v>178</v>
      </c>
      <c r="K18" s="78">
        <f>総括・審判氏名!$B$10</f>
        <v>0</v>
      </c>
      <c r="L18" s="80"/>
      <c r="M18" s="77"/>
      <c r="N18" s="77"/>
      <c r="O18" s="80"/>
      <c r="P18" s="77"/>
      <c r="Q18" s="88"/>
      <c r="R18" s="142"/>
      <c r="S18" s="88"/>
      <c r="T18" s="89"/>
      <c r="U18" s="89"/>
      <c r="V18" s="89"/>
    </row>
    <row r="19" spans="1:22" ht="20.25" customHeight="1" x14ac:dyDescent="0.2">
      <c r="A19" s="81">
        <v>12</v>
      </c>
      <c r="B19" s="76"/>
      <c r="C19" s="77"/>
      <c r="D19" s="78"/>
      <c r="E19" s="78"/>
      <c r="F19" s="78" t="s">
        <v>179</v>
      </c>
      <c r="G19" s="79" t="s">
        <v>294</v>
      </c>
      <c r="H19" s="78"/>
      <c r="I19" s="78" t="s">
        <v>171</v>
      </c>
      <c r="J19" s="78" t="s">
        <v>178</v>
      </c>
      <c r="K19" s="78">
        <f>総括・審判氏名!$B$10</f>
        <v>0</v>
      </c>
      <c r="L19" s="80"/>
      <c r="M19" s="77"/>
      <c r="N19" s="77"/>
      <c r="O19" s="80"/>
      <c r="P19" s="77"/>
      <c r="Q19" s="88"/>
      <c r="R19" s="142"/>
      <c r="S19" s="88"/>
      <c r="T19" s="89"/>
      <c r="U19" s="89"/>
      <c r="V19" s="89"/>
    </row>
    <row r="20" spans="1:22" ht="20.25" customHeight="1" x14ac:dyDescent="0.2">
      <c r="A20" s="81">
        <v>13</v>
      </c>
      <c r="B20" s="76"/>
      <c r="C20" s="77"/>
      <c r="D20" s="78"/>
      <c r="E20" s="78"/>
      <c r="F20" s="78" t="s">
        <v>179</v>
      </c>
      <c r="G20" s="79" t="s">
        <v>294</v>
      </c>
      <c r="H20" s="78"/>
      <c r="I20" s="78" t="s">
        <v>171</v>
      </c>
      <c r="J20" s="78" t="s">
        <v>178</v>
      </c>
      <c r="K20" s="78">
        <f>総括・審判氏名!$B$10</f>
        <v>0</v>
      </c>
      <c r="L20" s="80"/>
      <c r="M20" s="77"/>
      <c r="N20" s="77"/>
      <c r="O20" s="80"/>
      <c r="P20" s="77"/>
      <c r="Q20" s="88"/>
      <c r="R20" s="142"/>
      <c r="S20" s="88"/>
      <c r="T20" s="89"/>
      <c r="U20" s="89"/>
      <c r="V20" s="89"/>
    </row>
    <row r="21" spans="1:22" ht="20.25" customHeight="1" x14ac:dyDescent="0.2">
      <c r="A21" s="81">
        <v>14</v>
      </c>
      <c r="B21" s="76"/>
      <c r="C21" s="77"/>
      <c r="D21" s="78"/>
      <c r="E21" s="78"/>
      <c r="F21" s="78" t="s">
        <v>179</v>
      </c>
      <c r="G21" s="79" t="s">
        <v>294</v>
      </c>
      <c r="H21" s="78"/>
      <c r="I21" s="78" t="s">
        <v>171</v>
      </c>
      <c r="J21" s="78" t="s">
        <v>178</v>
      </c>
      <c r="K21" s="78">
        <f>総括・審判氏名!$B$10</f>
        <v>0</v>
      </c>
      <c r="L21" s="80"/>
      <c r="M21" s="77"/>
      <c r="N21" s="77"/>
      <c r="O21" s="80"/>
      <c r="P21" s="77"/>
      <c r="Q21" s="88"/>
      <c r="R21" s="142"/>
      <c r="S21" s="88"/>
      <c r="T21" s="89"/>
      <c r="U21" s="89"/>
      <c r="V21" s="89"/>
    </row>
    <row r="22" spans="1:22" ht="20.25" customHeight="1" x14ac:dyDescent="0.2">
      <c r="A22" s="81">
        <v>15</v>
      </c>
      <c r="B22" s="76"/>
      <c r="C22" s="77"/>
      <c r="D22" s="78"/>
      <c r="E22" s="78"/>
      <c r="F22" s="78" t="s">
        <v>179</v>
      </c>
      <c r="G22" s="79" t="s">
        <v>294</v>
      </c>
      <c r="H22" s="78"/>
      <c r="I22" s="78" t="s">
        <v>171</v>
      </c>
      <c r="J22" s="78" t="s">
        <v>178</v>
      </c>
      <c r="K22" s="78">
        <f>総括・審判氏名!$B$10</f>
        <v>0</v>
      </c>
      <c r="L22" s="80"/>
      <c r="M22" s="77"/>
      <c r="N22" s="77"/>
      <c r="O22" s="80"/>
      <c r="P22" s="77"/>
      <c r="Q22" s="88"/>
      <c r="R22" s="142"/>
      <c r="S22" s="88"/>
      <c r="T22" s="89"/>
      <c r="U22" s="89"/>
      <c r="V22" s="89"/>
    </row>
    <row r="23" spans="1:22" ht="20.25" customHeight="1" x14ac:dyDescent="0.2">
      <c r="A23" s="81">
        <v>16</v>
      </c>
      <c r="B23" s="76"/>
      <c r="C23" s="77"/>
      <c r="D23" s="78"/>
      <c r="E23" s="78"/>
      <c r="F23" s="78" t="s">
        <v>179</v>
      </c>
      <c r="G23" s="79" t="s">
        <v>294</v>
      </c>
      <c r="H23" s="78"/>
      <c r="I23" s="78" t="s">
        <v>171</v>
      </c>
      <c r="J23" s="78" t="s">
        <v>178</v>
      </c>
      <c r="K23" s="78">
        <f>総括・審判氏名!$B$10</f>
        <v>0</v>
      </c>
      <c r="L23" s="80"/>
      <c r="M23" s="77"/>
      <c r="N23" s="77"/>
      <c r="O23" s="80"/>
      <c r="P23" s="77"/>
      <c r="Q23" s="88"/>
      <c r="R23" s="142"/>
      <c r="S23" s="88"/>
      <c r="T23" s="89"/>
      <c r="U23" s="89"/>
      <c r="V23" s="89"/>
    </row>
    <row r="24" spans="1:22" ht="20.25" customHeight="1" x14ac:dyDescent="0.2">
      <c r="A24" s="81">
        <v>17</v>
      </c>
      <c r="B24" s="76"/>
      <c r="C24" s="77"/>
      <c r="D24" s="78"/>
      <c r="E24" s="78"/>
      <c r="F24" s="78" t="s">
        <v>179</v>
      </c>
      <c r="G24" s="79" t="s">
        <v>294</v>
      </c>
      <c r="H24" s="78"/>
      <c r="I24" s="78" t="s">
        <v>171</v>
      </c>
      <c r="J24" s="78" t="s">
        <v>178</v>
      </c>
      <c r="K24" s="78">
        <f>総括・審判氏名!$B$10</f>
        <v>0</v>
      </c>
      <c r="L24" s="80"/>
      <c r="M24" s="77"/>
      <c r="N24" s="77"/>
      <c r="O24" s="80"/>
      <c r="P24" s="77"/>
      <c r="Q24" s="88"/>
      <c r="R24" s="142"/>
      <c r="S24" s="88"/>
      <c r="T24" s="89"/>
      <c r="U24" s="89"/>
      <c r="V24" s="89"/>
    </row>
    <row r="25" spans="1:22" ht="20.25" customHeight="1" x14ac:dyDescent="0.2">
      <c r="A25" s="81">
        <v>18</v>
      </c>
      <c r="B25" s="76"/>
      <c r="C25" s="77"/>
      <c r="D25" s="78"/>
      <c r="E25" s="78"/>
      <c r="F25" s="78" t="s">
        <v>179</v>
      </c>
      <c r="G25" s="79" t="s">
        <v>294</v>
      </c>
      <c r="H25" s="78"/>
      <c r="I25" s="78" t="s">
        <v>171</v>
      </c>
      <c r="J25" s="78" t="s">
        <v>178</v>
      </c>
      <c r="K25" s="78">
        <f>総括・審判氏名!$B$10</f>
        <v>0</v>
      </c>
      <c r="L25" s="80"/>
      <c r="M25" s="77"/>
      <c r="N25" s="77"/>
      <c r="O25" s="80"/>
      <c r="P25" s="77"/>
      <c r="Q25" s="88"/>
      <c r="R25" s="142"/>
      <c r="S25" s="88"/>
      <c r="T25" s="89"/>
      <c r="U25" s="89"/>
      <c r="V25" s="89"/>
    </row>
    <row r="26" spans="1:22" ht="20.25" customHeight="1" x14ac:dyDescent="0.2">
      <c r="A26" s="81">
        <v>19</v>
      </c>
      <c r="B26" s="76"/>
      <c r="C26" s="77"/>
      <c r="D26" s="78"/>
      <c r="E26" s="78"/>
      <c r="F26" s="78" t="s">
        <v>179</v>
      </c>
      <c r="G26" s="79" t="s">
        <v>294</v>
      </c>
      <c r="H26" s="78"/>
      <c r="I26" s="78" t="s">
        <v>171</v>
      </c>
      <c r="J26" s="78" t="s">
        <v>178</v>
      </c>
      <c r="K26" s="78">
        <f>総括・審判氏名!$B$10</f>
        <v>0</v>
      </c>
      <c r="L26" s="80"/>
      <c r="M26" s="77"/>
      <c r="N26" s="77"/>
      <c r="O26" s="80"/>
      <c r="P26" s="77"/>
      <c r="Q26" s="88"/>
      <c r="R26" s="142"/>
      <c r="S26" s="88"/>
      <c r="T26" s="89"/>
      <c r="U26" s="89"/>
      <c r="V26" s="89"/>
    </row>
    <row r="27" spans="1:22" ht="20.25" customHeight="1" x14ac:dyDescent="0.2">
      <c r="A27" s="81">
        <v>20</v>
      </c>
      <c r="B27" s="76"/>
      <c r="C27" s="77"/>
      <c r="D27" s="78"/>
      <c r="E27" s="78"/>
      <c r="F27" s="78" t="s">
        <v>179</v>
      </c>
      <c r="G27" s="79" t="s">
        <v>294</v>
      </c>
      <c r="H27" s="78"/>
      <c r="I27" s="78" t="s">
        <v>171</v>
      </c>
      <c r="J27" s="78" t="s">
        <v>178</v>
      </c>
      <c r="K27" s="78">
        <f>総括・審判氏名!$B$10</f>
        <v>0</v>
      </c>
      <c r="L27" s="80"/>
      <c r="M27" s="77"/>
      <c r="N27" s="77"/>
      <c r="O27" s="80"/>
      <c r="P27" s="77"/>
      <c r="Q27" s="88"/>
      <c r="R27" s="142"/>
      <c r="S27" s="88"/>
      <c r="T27" s="89"/>
      <c r="U27" s="89"/>
      <c r="V27" s="89"/>
    </row>
    <row r="28" spans="1:22" ht="20.25" customHeight="1" x14ac:dyDescent="0.2">
      <c r="A28" s="81">
        <v>21</v>
      </c>
      <c r="B28" s="76"/>
      <c r="C28" s="77"/>
      <c r="D28" s="78"/>
      <c r="E28" s="78"/>
      <c r="F28" s="78" t="s">
        <v>179</v>
      </c>
      <c r="G28" s="79" t="s">
        <v>294</v>
      </c>
      <c r="H28" s="78"/>
      <c r="I28" s="78" t="s">
        <v>171</v>
      </c>
      <c r="J28" s="78" t="s">
        <v>178</v>
      </c>
      <c r="K28" s="78">
        <f>総括・審判氏名!$B$10</f>
        <v>0</v>
      </c>
      <c r="L28" s="80"/>
      <c r="M28" s="77"/>
      <c r="N28" s="77"/>
      <c r="O28" s="80"/>
      <c r="P28" s="77"/>
      <c r="Q28" s="88"/>
      <c r="R28" s="142"/>
      <c r="S28" s="88"/>
      <c r="T28" s="89"/>
      <c r="U28" s="89"/>
      <c r="V28" s="89"/>
    </row>
    <row r="29" spans="1:22" ht="20.25" customHeight="1" x14ac:dyDescent="0.2">
      <c r="A29" s="81">
        <v>22</v>
      </c>
      <c r="B29" s="76"/>
      <c r="C29" s="77"/>
      <c r="D29" s="78"/>
      <c r="E29" s="78"/>
      <c r="F29" s="78" t="s">
        <v>179</v>
      </c>
      <c r="G29" s="79" t="s">
        <v>294</v>
      </c>
      <c r="H29" s="78"/>
      <c r="I29" s="78" t="s">
        <v>171</v>
      </c>
      <c r="J29" s="78" t="s">
        <v>178</v>
      </c>
      <c r="K29" s="78">
        <f>総括・審判氏名!$B$10</f>
        <v>0</v>
      </c>
      <c r="L29" s="80"/>
      <c r="M29" s="77"/>
      <c r="N29" s="77"/>
      <c r="O29" s="80"/>
      <c r="P29" s="77"/>
      <c r="Q29" s="88"/>
      <c r="R29" s="142"/>
      <c r="S29" s="88"/>
      <c r="T29" s="89"/>
      <c r="U29" s="89"/>
      <c r="V29" s="89"/>
    </row>
    <row r="30" spans="1:22" ht="20.25" customHeight="1" x14ac:dyDescent="0.2">
      <c r="A30" s="81">
        <v>23</v>
      </c>
      <c r="B30" s="76"/>
      <c r="C30" s="77"/>
      <c r="D30" s="78"/>
      <c r="E30" s="78"/>
      <c r="F30" s="78" t="s">
        <v>179</v>
      </c>
      <c r="G30" s="79" t="s">
        <v>294</v>
      </c>
      <c r="H30" s="78"/>
      <c r="I30" s="78" t="s">
        <v>171</v>
      </c>
      <c r="J30" s="78" t="s">
        <v>178</v>
      </c>
      <c r="K30" s="78">
        <f>総括・審判氏名!$B$10</f>
        <v>0</v>
      </c>
      <c r="L30" s="80"/>
      <c r="M30" s="77"/>
      <c r="N30" s="77"/>
      <c r="O30" s="80"/>
      <c r="P30" s="77"/>
      <c r="Q30" s="88"/>
      <c r="R30" s="142"/>
      <c r="S30" s="88"/>
      <c r="T30" s="89"/>
      <c r="U30" s="89"/>
      <c r="V30" s="89"/>
    </row>
    <row r="31" spans="1:22" ht="20.25" customHeight="1" x14ac:dyDescent="0.2">
      <c r="A31" s="81">
        <v>24</v>
      </c>
      <c r="B31" s="76"/>
      <c r="C31" s="77"/>
      <c r="D31" s="78"/>
      <c r="E31" s="78"/>
      <c r="F31" s="78" t="s">
        <v>179</v>
      </c>
      <c r="G31" s="79" t="s">
        <v>294</v>
      </c>
      <c r="H31" s="78"/>
      <c r="I31" s="78" t="s">
        <v>171</v>
      </c>
      <c r="J31" s="78" t="s">
        <v>178</v>
      </c>
      <c r="K31" s="78">
        <f>総括・審判氏名!$B$10</f>
        <v>0</v>
      </c>
      <c r="L31" s="80"/>
      <c r="M31" s="77"/>
      <c r="N31" s="77"/>
      <c r="O31" s="80"/>
      <c r="P31" s="77"/>
      <c r="Q31" s="88"/>
      <c r="R31" s="142"/>
      <c r="S31" s="88"/>
      <c r="T31" s="89"/>
      <c r="U31" s="89"/>
      <c r="V31" s="89"/>
    </row>
    <row r="32" spans="1:22" ht="20.25" customHeight="1" x14ac:dyDescent="0.2">
      <c r="A32" s="81">
        <v>25</v>
      </c>
      <c r="B32" s="76"/>
      <c r="C32" s="77"/>
      <c r="D32" s="78"/>
      <c r="E32" s="78"/>
      <c r="F32" s="78" t="s">
        <v>179</v>
      </c>
      <c r="G32" s="79" t="s">
        <v>294</v>
      </c>
      <c r="H32" s="78"/>
      <c r="I32" s="78" t="s">
        <v>171</v>
      </c>
      <c r="J32" s="78" t="s">
        <v>178</v>
      </c>
      <c r="K32" s="78">
        <f>総括・審判氏名!$B$10</f>
        <v>0</v>
      </c>
      <c r="L32" s="80"/>
      <c r="M32" s="77"/>
      <c r="N32" s="77"/>
      <c r="O32" s="80"/>
      <c r="P32" s="77"/>
      <c r="Q32" s="88"/>
      <c r="R32" s="142"/>
      <c r="S32" s="88"/>
      <c r="T32" s="89"/>
      <c r="U32" s="89"/>
      <c r="V32" s="89"/>
    </row>
    <row r="33" spans="1:22" ht="20.25" customHeight="1" x14ac:dyDescent="0.2">
      <c r="A33" s="81">
        <v>26</v>
      </c>
      <c r="B33" s="76"/>
      <c r="C33" s="77"/>
      <c r="D33" s="78"/>
      <c r="E33" s="78"/>
      <c r="F33" s="78" t="s">
        <v>179</v>
      </c>
      <c r="G33" s="79" t="s">
        <v>294</v>
      </c>
      <c r="H33" s="78"/>
      <c r="I33" s="78" t="s">
        <v>171</v>
      </c>
      <c r="J33" s="78" t="s">
        <v>178</v>
      </c>
      <c r="K33" s="78">
        <f>総括・審判氏名!$B$10</f>
        <v>0</v>
      </c>
      <c r="L33" s="80"/>
      <c r="M33" s="77"/>
      <c r="N33" s="77"/>
      <c r="O33" s="80"/>
      <c r="P33" s="77"/>
      <c r="Q33" s="88"/>
      <c r="R33" s="142"/>
      <c r="S33" s="88"/>
      <c r="T33" s="89"/>
      <c r="U33" s="89"/>
      <c r="V33" s="89"/>
    </row>
    <row r="34" spans="1:22" ht="20.25" customHeight="1" x14ac:dyDescent="0.2">
      <c r="A34" s="81">
        <v>27</v>
      </c>
      <c r="B34" s="76"/>
      <c r="C34" s="77"/>
      <c r="D34" s="78"/>
      <c r="E34" s="78"/>
      <c r="F34" s="78" t="s">
        <v>179</v>
      </c>
      <c r="G34" s="79" t="s">
        <v>294</v>
      </c>
      <c r="H34" s="78"/>
      <c r="I34" s="78" t="s">
        <v>171</v>
      </c>
      <c r="J34" s="78" t="s">
        <v>178</v>
      </c>
      <c r="K34" s="78">
        <f>総括・審判氏名!$B$10</f>
        <v>0</v>
      </c>
      <c r="L34" s="80"/>
      <c r="M34" s="77"/>
      <c r="N34" s="77"/>
      <c r="O34" s="80"/>
      <c r="P34" s="77"/>
      <c r="Q34" s="88"/>
      <c r="R34" s="142"/>
      <c r="S34" s="88"/>
      <c r="T34" s="89"/>
      <c r="U34" s="89"/>
      <c r="V34" s="89"/>
    </row>
    <row r="35" spans="1:22" ht="20.25" customHeight="1" x14ac:dyDescent="0.2">
      <c r="A35" s="81">
        <v>28</v>
      </c>
      <c r="B35" s="76"/>
      <c r="C35" s="77"/>
      <c r="D35" s="78"/>
      <c r="E35" s="78"/>
      <c r="F35" s="78" t="s">
        <v>179</v>
      </c>
      <c r="G35" s="79" t="s">
        <v>294</v>
      </c>
      <c r="H35" s="78"/>
      <c r="I35" s="78" t="s">
        <v>171</v>
      </c>
      <c r="J35" s="78" t="s">
        <v>178</v>
      </c>
      <c r="K35" s="78">
        <f>総括・審判氏名!$B$10</f>
        <v>0</v>
      </c>
      <c r="L35" s="80"/>
      <c r="M35" s="77"/>
      <c r="N35" s="77"/>
      <c r="O35" s="80"/>
      <c r="P35" s="77"/>
      <c r="Q35" s="88"/>
      <c r="R35" s="142"/>
      <c r="S35" s="88"/>
      <c r="T35" s="89"/>
      <c r="U35" s="89"/>
      <c r="V35" s="89"/>
    </row>
    <row r="36" spans="1:22" ht="20.25" customHeight="1" x14ac:dyDescent="0.2">
      <c r="A36" s="81">
        <v>29</v>
      </c>
      <c r="B36" s="76"/>
      <c r="C36" s="77"/>
      <c r="D36" s="78"/>
      <c r="E36" s="78"/>
      <c r="F36" s="78" t="s">
        <v>179</v>
      </c>
      <c r="G36" s="79" t="s">
        <v>294</v>
      </c>
      <c r="H36" s="78"/>
      <c r="I36" s="78" t="s">
        <v>171</v>
      </c>
      <c r="J36" s="78" t="s">
        <v>178</v>
      </c>
      <c r="K36" s="78">
        <f>総括・審判氏名!$B$10</f>
        <v>0</v>
      </c>
      <c r="L36" s="80"/>
      <c r="M36" s="77"/>
      <c r="N36" s="77"/>
      <c r="O36" s="80"/>
      <c r="P36" s="77"/>
      <c r="Q36" s="88"/>
      <c r="R36" s="142"/>
      <c r="S36" s="88"/>
      <c r="T36" s="89"/>
      <c r="U36" s="89"/>
      <c r="V36" s="89"/>
    </row>
    <row r="37" spans="1:22" ht="20.25" customHeight="1" x14ac:dyDescent="0.2">
      <c r="A37" s="81">
        <v>30</v>
      </c>
      <c r="B37" s="76"/>
      <c r="C37" s="77"/>
      <c r="D37" s="78"/>
      <c r="E37" s="78"/>
      <c r="F37" s="78" t="s">
        <v>179</v>
      </c>
      <c r="G37" s="79" t="s">
        <v>294</v>
      </c>
      <c r="H37" s="78"/>
      <c r="I37" s="78" t="s">
        <v>171</v>
      </c>
      <c r="J37" s="78" t="s">
        <v>178</v>
      </c>
      <c r="K37" s="78">
        <f>総括・審判氏名!$B$10</f>
        <v>0</v>
      </c>
      <c r="L37" s="80"/>
      <c r="M37" s="77"/>
      <c r="N37" s="77"/>
      <c r="O37" s="80"/>
      <c r="P37" s="77"/>
      <c r="Q37" s="88"/>
      <c r="R37" s="142"/>
      <c r="S37" s="88"/>
      <c r="T37" s="89"/>
      <c r="U37" s="89"/>
      <c r="V37" s="89"/>
    </row>
    <row r="38" spans="1:22" ht="20.25" customHeight="1" x14ac:dyDescent="0.2">
      <c r="A38" s="81">
        <v>31</v>
      </c>
      <c r="B38" s="76"/>
      <c r="C38" s="77"/>
      <c r="D38" s="78"/>
      <c r="E38" s="78"/>
      <c r="F38" s="78" t="s">
        <v>179</v>
      </c>
      <c r="G38" s="79" t="s">
        <v>294</v>
      </c>
      <c r="H38" s="78"/>
      <c r="I38" s="78" t="s">
        <v>171</v>
      </c>
      <c r="J38" s="78" t="s">
        <v>178</v>
      </c>
      <c r="K38" s="78">
        <f>総括・審判氏名!$B$10</f>
        <v>0</v>
      </c>
      <c r="L38" s="80"/>
      <c r="M38" s="77"/>
      <c r="N38" s="77"/>
      <c r="O38" s="80"/>
      <c r="P38" s="77"/>
      <c r="Q38" s="88"/>
      <c r="R38" s="142"/>
      <c r="S38" s="88"/>
      <c r="T38" s="89"/>
      <c r="U38" s="89"/>
      <c r="V38" s="89"/>
    </row>
    <row r="39" spans="1:22" ht="20.25" customHeight="1" x14ac:dyDescent="0.2">
      <c r="A39" s="81">
        <v>32</v>
      </c>
      <c r="B39" s="76"/>
      <c r="C39" s="77"/>
      <c r="D39" s="78"/>
      <c r="E39" s="78"/>
      <c r="F39" s="78" t="s">
        <v>179</v>
      </c>
      <c r="G39" s="79" t="s">
        <v>294</v>
      </c>
      <c r="H39" s="78"/>
      <c r="I39" s="78" t="s">
        <v>171</v>
      </c>
      <c r="J39" s="78" t="s">
        <v>178</v>
      </c>
      <c r="K39" s="78">
        <f>総括・審判氏名!$B$10</f>
        <v>0</v>
      </c>
      <c r="L39" s="80"/>
      <c r="M39" s="77"/>
      <c r="N39" s="77"/>
      <c r="O39" s="80"/>
      <c r="P39" s="77"/>
      <c r="Q39" s="88"/>
      <c r="R39" s="142"/>
      <c r="S39" s="88"/>
      <c r="T39" s="89"/>
      <c r="U39" s="89"/>
      <c r="V39" s="89"/>
    </row>
    <row r="40" spans="1:22" ht="20.25" customHeight="1" x14ac:dyDescent="0.2">
      <c r="A40" s="81">
        <v>33</v>
      </c>
      <c r="B40" s="76"/>
      <c r="C40" s="77"/>
      <c r="D40" s="78"/>
      <c r="E40" s="78"/>
      <c r="F40" s="78" t="s">
        <v>179</v>
      </c>
      <c r="G40" s="79" t="s">
        <v>294</v>
      </c>
      <c r="H40" s="78"/>
      <c r="I40" s="78" t="s">
        <v>171</v>
      </c>
      <c r="J40" s="78" t="s">
        <v>178</v>
      </c>
      <c r="K40" s="78">
        <f>総括・審判氏名!$B$10</f>
        <v>0</v>
      </c>
      <c r="L40" s="80"/>
      <c r="M40" s="77"/>
      <c r="N40" s="77"/>
      <c r="O40" s="80"/>
      <c r="P40" s="77"/>
      <c r="Q40" s="88"/>
      <c r="R40" s="142"/>
      <c r="S40" s="88"/>
      <c r="T40" s="89"/>
      <c r="U40" s="89"/>
      <c r="V40" s="89"/>
    </row>
    <row r="41" spans="1:22" ht="20.25" customHeight="1" x14ac:dyDescent="0.2">
      <c r="A41" s="81">
        <v>34</v>
      </c>
      <c r="B41" s="76"/>
      <c r="C41" s="77"/>
      <c r="D41" s="78"/>
      <c r="E41" s="78"/>
      <c r="F41" s="78" t="s">
        <v>179</v>
      </c>
      <c r="G41" s="79" t="s">
        <v>294</v>
      </c>
      <c r="H41" s="78"/>
      <c r="I41" s="78" t="s">
        <v>171</v>
      </c>
      <c r="J41" s="78" t="s">
        <v>178</v>
      </c>
      <c r="K41" s="78">
        <f>総括・審判氏名!$B$10</f>
        <v>0</v>
      </c>
      <c r="L41" s="80"/>
      <c r="M41" s="77"/>
      <c r="N41" s="77"/>
      <c r="O41" s="80"/>
      <c r="P41" s="77"/>
      <c r="Q41" s="88"/>
      <c r="R41" s="142"/>
      <c r="S41" s="88"/>
      <c r="T41" s="89"/>
      <c r="U41" s="89"/>
      <c r="V41" s="89"/>
    </row>
    <row r="42" spans="1:22" ht="20.25" customHeight="1" x14ac:dyDescent="0.2">
      <c r="A42" s="81">
        <v>35</v>
      </c>
      <c r="B42" s="76"/>
      <c r="C42" s="77"/>
      <c r="D42" s="78"/>
      <c r="E42" s="78"/>
      <c r="F42" s="78" t="s">
        <v>179</v>
      </c>
      <c r="G42" s="79" t="s">
        <v>294</v>
      </c>
      <c r="H42" s="78"/>
      <c r="I42" s="78" t="s">
        <v>171</v>
      </c>
      <c r="J42" s="78" t="s">
        <v>178</v>
      </c>
      <c r="K42" s="78">
        <f>総括・審判氏名!$B$10</f>
        <v>0</v>
      </c>
      <c r="L42" s="80"/>
      <c r="M42" s="77"/>
      <c r="N42" s="77"/>
      <c r="O42" s="80"/>
      <c r="P42" s="77"/>
      <c r="Q42" s="88"/>
      <c r="R42" s="142"/>
      <c r="S42" s="88"/>
      <c r="T42" s="89"/>
      <c r="U42" s="89"/>
      <c r="V42" s="89"/>
    </row>
    <row r="43" spans="1:22" ht="20.25" customHeight="1" x14ac:dyDescent="0.2">
      <c r="A43" s="81">
        <v>36</v>
      </c>
      <c r="B43" s="76"/>
      <c r="C43" s="77"/>
      <c r="D43" s="78"/>
      <c r="E43" s="78"/>
      <c r="F43" s="78" t="s">
        <v>179</v>
      </c>
      <c r="G43" s="79" t="s">
        <v>294</v>
      </c>
      <c r="H43" s="78"/>
      <c r="I43" s="78" t="s">
        <v>171</v>
      </c>
      <c r="J43" s="78" t="s">
        <v>178</v>
      </c>
      <c r="K43" s="78">
        <f>総括・審判氏名!$B$10</f>
        <v>0</v>
      </c>
      <c r="L43" s="80"/>
      <c r="M43" s="77"/>
      <c r="N43" s="77"/>
      <c r="O43" s="80"/>
      <c r="P43" s="77"/>
      <c r="Q43" s="88"/>
      <c r="R43" s="142"/>
      <c r="S43" s="88"/>
      <c r="T43" s="89"/>
      <c r="U43" s="89"/>
      <c r="V43" s="89"/>
    </row>
    <row r="44" spans="1:22" ht="20.25" customHeight="1" x14ac:dyDescent="0.2">
      <c r="A44" s="81">
        <v>37</v>
      </c>
      <c r="B44" s="76"/>
      <c r="C44" s="77"/>
      <c r="D44" s="78"/>
      <c r="E44" s="78"/>
      <c r="F44" s="78" t="s">
        <v>179</v>
      </c>
      <c r="G44" s="79" t="s">
        <v>294</v>
      </c>
      <c r="H44" s="78"/>
      <c r="I44" s="78" t="s">
        <v>171</v>
      </c>
      <c r="J44" s="78" t="s">
        <v>178</v>
      </c>
      <c r="K44" s="78">
        <f>総括・審判氏名!$B$10</f>
        <v>0</v>
      </c>
      <c r="L44" s="80"/>
      <c r="M44" s="77"/>
      <c r="N44" s="77"/>
      <c r="O44" s="80"/>
      <c r="P44" s="77"/>
      <c r="Q44" s="88"/>
      <c r="R44" s="142"/>
      <c r="S44" s="88"/>
      <c r="T44" s="89"/>
      <c r="U44" s="89"/>
      <c r="V44" s="89"/>
    </row>
    <row r="45" spans="1:22" ht="20.25" customHeight="1" x14ac:dyDescent="0.2">
      <c r="A45" s="81">
        <v>38</v>
      </c>
      <c r="B45" s="76"/>
      <c r="C45" s="77"/>
      <c r="D45" s="78"/>
      <c r="E45" s="78"/>
      <c r="F45" s="78" t="s">
        <v>179</v>
      </c>
      <c r="G45" s="79" t="s">
        <v>294</v>
      </c>
      <c r="H45" s="78"/>
      <c r="I45" s="78" t="s">
        <v>171</v>
      </c>
      <c r="J45" s="78" t="s">
        <v>178</v>
      </c>
      <c r="K45" s="78">
        <f>総括・審判氏名!$B$10</f>
        <v>0</v>
      </c>
      <c r="L45" s="80"/>
      <c r="M45" s="77"/>
      <c r="N45" s="77"/>
      <c r="O45" s="80"/>
      <c r="P45" s="77"/>
      <c r="Q45" s="88"/>
      <c r="R45" s="142"/>
      <c r="S45" s="88"/>
      <c r="T45" s="89"/>
      <c r="U45" s="89"/>
      <c r="V45" s="89"/>
    </row>
    <row r="46" spans="1:22" ht="20.25" customHeight="1" x14ac:dyDescent="0.2">
      <c r="A46" s="81">
        <v>39</v>
      </c>
      <c r="B46" s="76"/>
      <c r="C46" s="77"/>
      <c r="D46" s="78"/>
      <c r="E46" s="78"/>
      <c r="F46" s="78" t="s">
        <v>179</v>
      </c>
      <c r="G46" s="79" t="s">
        <v>294</v>
      </c>
      <c r="H46" s="78"/>
      <c r="I46" s="78" t="s">
        <v>171</v>
      </c>
      <c r="J46" s="78" t="s">
        <v>178</v>
      </c>
      <c r="K46" s="78">
        <f>総括・審判氏名!$B$10</f>
        <v>0</v>
      </c>
      <c r="L46" s="80"/>
      <c r="M46" s="77"/>
      <c r="N46" s="77"/>
      <c r="O46" s="80"/>
      <c r="P46" s="77"/>
      <c r="Q46" s="88"/>
      <c r="R46" s="142"/>
      <c r="S46" s="88"/>
      <c r="T46" s="89"/>
      <c r="U46" s="89"/>
      <c r="V46" s="89"/>
    </row>
    <row r="47" spans="1:22" ht="20.25" customHeight="1" x14ac:dyDescent="0.2">
      <c r="A47" s="81">
        <v>40</v>
      </c>
      <c r="B47" s="76"/>
      <c r="C47" s="77"/>
      <c r="D47" s="78"/>
      <c r="E47" s="78"/>
      <c r="F47" s="78" t="s">
        <v>179</v>
      </c>
      <c r="G47" s="79" t="s">
        <v>294</v>
      </c>
      <c r="H47" s="78"/>
      <c r="I47" s="78" t="s">
        <v>171</v>
      </c>
      <c r="J47" s="78" t="s">
        <v>178</v>
      </c>
      <c r="K47" s="78">
        <f>総括・審判氏名!$B$10</f>
        <v>0</v>
      </c>
      <c r="L47" s="80"/>
      <c r="M47" s="77"/>
      <c r="N47" s="77"/>
      <c r="O47" s="80"/>
      <c r="P47" s="77"/>
      <c r="Q47" s="88"/>
      <c r="R47" s="142"/>
      <c r="S47" s="88"/>
      <c r="T47" s="89"/>
      <c r="U47" s="89"/>
      <c r="V47" s="89"/>
    </row>
    <row r="48" spans="1:22" ht="20.25" customHeight="1" x14ac:dyDescent="0.2">
      <c r="A48" s="81">
        <v>41</v>
      </c>
      <c r="B48" s="76"/>
      <c r="C48" s="77"/>
      <c r="D48" s="78"/>
      <c r="E48" s="78"/>
      <c r="F48" s="78" t="s">
        <v>179</v>
      </c>
      <c r="G48" s="79" t="s">
        <v>294</v>
      </c>
      <c r="H48" s="78"/>
      <c r="I48" s="78" t="s">
        <v>171</v>
      </c>
      <c r="J48" s="78" t="s">
        <v>178</v>
      </c>
      <c r="K48" s="78">
        <f>総括・審判氏名!$B$10</f>
        <v>0</v>
      </c>
      <c r="L48" s="80"/>
      <c r="M48" s="77"/>
      <c r="N48" s="77"/>
      <c r="O48" s="80"/>
      <c r="P48" s="77"/>
      <c r="Q48" s="88"/>
      <c r="R48" s="142"/>
      <c r="S48" s="88"/>
      <c r="T48" s="89"/>
      <c r="U48" s="89"/>
      <c r="V48" s="89"/>
    </row>
    <row r="49" spans="1:22" ht="20.25" customHeight="1" x14ac:dyDescent="0.2">
      <c r="A49" s="81">
        <v>42</v>
      </c>
      <c r="B49" s="76"/>
      <c r="C49" s="77"/>
      <c r="D49" s="78"/>
      <c r="E49" s="78"/>
      <c r="F49" s="78" t="s">
        <v>179</v>
      </c>
      <c r="G49" s="79" t="s">
        <v>294</v>
      </c>
      <c r="H49" s="78"/>
      <c r="I49" s="78" t="s">
        <v>171</v>
      </c>
      <c r="J49" s="78" t="s">
        <v>178</v>
      </c>
      <c r="K49" s="78">
        <f>総括・審判氏名!$B$10</f>
        <v>0</v>
      </c>
      <c r="L49" s="80"/>
      <c r="M49" s="77"/>
      <c r="N49" s="77"/>
      <c r="O49" s="80"/>
      <c r="P49" s="77"/>
      <c r="Q49" s="88"/>
      <c r="R49" s="142"/>
      <c r="S49" s="88"/>
      <c r="T49" s="89"/>
      <c r="U49" s="89"/>
      <c r="V49" s="89"/>
    </row>
    <row r="50" spans="1:22" ht="20.25" customHeight="1" x14ac:dyDescent="0.2">
      <c r="A50" s="81">
        <v>43</v>
      </c>
      <c r="B50" s="76"/>
      <c r="C50" s="77"/>
      <c r="D50" s="78"/>
      <c r="E50" s="78"/>
      <c r="F50" s="78" t="s">
        <v>179</v>
      </c>
      <c r="G50" s="79" t="s">
        <v>294</v>
      </c>
      <c r="H50" s="78"/>
      <c r="I50" s="78" t="s">
        <v>171</v>
      </c>
      <c r="J50" s="78" t="s">
        <v>178</v>
      </c>
      <c r="K50" s="78">
        <f>総括・審判氏名!$B$10</f>
        <v>0</v>
      </c>
      <c r="L50" s="80"/>
      <c r="M50" s="77"/>
      <c r="N50" s="77"/>
      <c r="O50" s="80"/>
      <c r="P50" s="77"/>
      <c r="Q50" s="88"/>
      <c r="R50" s="142"/>
      <c r="S50" s="88"/>
      <c r="T50" s="89"/>
      <c r="U50" s="89"/>
      <c r="V50" s="89"/>
    </row>
    <row r="51" spans="1:22" ht="20.25" customHeight="1" x14ac:dyDescent="0.2">
      <c r="A51" s="81">
        <v>44</v>
      </c>
      <c r="B51" s="76"/>
      <c r="C51" s="77"/>
      <c r="D51" s="78"/>
      <c r="E51" s="78"/>
      <c r="F51" s="78" t="s">
        <v>179</v>
      </c>
      <c r="G51" s="79" t="s">
        <v>294</v>
      </c>
      <c r="H51" s="78"/>
      <c r="I51" s="78" t="s">
        <v>171</v>
      </c>
      <c r="J51" s="78" t="s">
        <v>178</v>
      </c>
      <c r="K51" s="78">
        <f>総括・審判氏名!$B$10</f>
        <v>0</v>
      </c>
      <c r="L51" s="80"/>
      <c r="M51" s="77"/>
      <c r="N51" s="77"/>
      <c r="O51" s="80"/>
      <c r="P51" s="77"/>
      <c r="Q51" s="88"/>
      <c r="R51" s="142"/>
      <c r="S51" s="88"/>
      <c r="T51" s="89"/>
      <c r="U51" s="89"/>
      <c r="V51" s="89"/>
    </row>
    <row r="52" spans="1:22" ht="20.25" customHeight="1" x14ac:dyDescent="0.2">
      <c r="A52" s="81">
        <v>45</v>
      </c>
      <c r="B52" s="76"/>
      <c r="C52" s="77"/>
      <c r="D52" s="78"/>
      <c r="E52" s="78"/>
      <c r="F52" s="78" t="s">
        <v>179</v>
      </c>
      <c r="G52" s="79" t="s">
        <v>294</v>
      </c>
      <c r="H52" s="78"/>
      <c r="I52" s="78" t="s">
        <v>171</v>
      </c>
      <c r="J52" s="78" t="s">
        <v>178</v>
      </c>
      <c r="K52" s="78">
        <f>総括・審判氏名!$B$10</f>
        <v>0</v>
      </c>
      <c r="L52" s="80"/>
      <c r="M52" s="77"/>
      <c r="N52" s="77"/>
      <c r="O52" s="80"/>
      <c r="P52" s="77"/>
      <c r="Q52" s="88"/>
      <c r="R52" s="142"/>
      <c r="S52" s="88"/>
      <c r="T52" s="89"/>
      <c r="U52" s="89"/>
      <c r="V52" s="89"/>
    </row>
    <row r="53" spans="1:22" ht="20.25" customHeight="1" x14ac:dyDescent="0.2">
      <c r="A53" s="81">
        <v>46</v>
      </c>
      <c r="B53" s="76"/>
      <c r="C53" s="77"/>
      <c r="D53" s="78"/>
      <c r="E53" s="78"/>
      <c r="F53" s="78" t="s">
        <v>179</v>
      </c>
      <c r="G53" s="79" t="s">
        <v>294</v>
      </c>
      <c r="H53" s="78"/>
      <c r="I53" s="78" t="s">
        <v>171</v>
      </c>
      <c r="J53" s="78" t="s">
        <v>178</v>
      </c>
      <c r="K53" s="78">
        <f>総括・審判氏名!$B$10</f>
        <v>0</v>
      </c>
      <c r="L53" s="80"/>
      <c r="M53" s="77"/>
      <c r="N53" s="77"/>
      <c r="O53" s="80"/>
      <c r="P53" s="77"/>
      <c r="Q53" s="88"/>
      <c r="R53" s="142"/>
      <c r="S53" s="88"/>
      <c r="T53" s="89"/>
      <c r="U53" s="89"/>
      <c r="V53" s="89"/>
    </row>
    <row r="54" spans="1:22" ht="20.25" customHeight="1" x14ac:dyDescent="0.2">
      <c r="A54" s="81">
        <v>47</v>
      </c>
      <c r="B54" s="76"/>
      <c r="C54" s="77"/>
      <c r="D54" s="78"/>
      <c r="E54" s="78"/>
      <c r="F54" s="78" t="s">
        <v>179</v>
      </c>
      <c r="G54" s="79" t="s">
        <v>294</v>
      </c>
      <c r="H54" s="78"/>
      <c r="I54" s="78" t="s">
        <v>171</v>
      </c>
      <c r="J54" s="78" t="s">
        <v>178</v>
      </c>
      <c r="K54" s="78">
        <f>総括・審判氏名!$B$10</f>
        <v>0</v>
      </c>
      <c r="L54" s="80"/>
      <c r="M54" s="77"/>
      <c r="N54" s="77"/>
      <c r="O54" s="80"/>
      <c r="P54" s="77"/>
      <c r="Q54" s="88"/>
      <c r="R54" s="142"/>
      <c r="S54" s="88"/>
      <c r="T54" s="89"/>
      <c r="U54" s="89"/>
      <c r="V54" s="89"/>
    </row>
    <row r="55" spans="1:22" ht="20.25" customHeight="1" x14ac:dyDescent="0.2">
      <c r="A55" s="81">
        <v>48</v>
      </c>
      <c r="B55" s="76"/>
      <c r="C55" s="77"/>
      <c r="D55" s="78"/>
      <c r="E55" s="78"/>
      <c r="F55" s="78" t="s">
        <v>179</v>
      </c>
      <c r="G55" s="79" t="s">
        <v>294</v>
      </c>
      <c r="H55" s="78"/>
      <c r="I55" s="78" t="s">
        <v>171</v>
      </c>
      <c r="J55" s="78" t="s">
        <v>178</v>
      </c>
      <c r="K55" s="78">
        <f>総括・審判氏名!$B$10</f>
        <v>0</v>
      </c>
      <c r="L55" s="80"/>
      <c r="M55" s="77"/>
      <c r="N55" s="77"/>
      <c r="O55" s="80"/>
      <c r="P55" s="77"/>
      <c r="Q55" s="88"/>
      <c r="R55" s="142"/>
      <c r="S55" s="88"/>
      <c r="T55" s="89"/>
      <c r="U55" s="89"/>
      <c r="V55" s="89"/>
    </row>
    <row r="56" spans="1:22" ht="20.25" customHeight="1" x14ac:dyDescent="0.2">
      <c r="A56" s="81">
        <v>49</v>
      </c>
      <c r="B56" s="76"/>
      <c r="C56" s="77"/>
      <c r="D56" s="78"/>
      <c r="E56" s="78"/>
      <c r="F56" s="78" t="s">
        <v>179</v>
      </c>
      <c r="G56" s="79" t="s">
        <v>294</v>
      </c>
      <c r="H56" s="78"/>
      <c r="I56" s="78" t="s">
        <v>171</v>
      </c>
      <c r="J56" s="78" t="s">
        <v>178</v>
      </c>
      <c r="K56" s="78">
        <f>総括・審判氏名!$B$10</f>
        <v>0</v>
      </c>
      <c r="L56" s="80"/>
      <c r="M56" s="77"/>
      <c r="N56" s="77"/>
      <c r="O56" s="80"/>
      <c r="P56" s="77"/>
      <c r="Q56" s="88"/>
      <c r="R56" s="142"/>
      <c r="S56" s="88"/>
      <c r="T56" s="89"/>
      <c r="U56" s="89"/>
      <c r="V56" s="89"/>
    </row>
    <row r="57" spans="1:22" ht="20.25" customHeight="1" x14ac:dyDescent="0.2">
      <c r="A57" s="81">
        <v>50</v>
      </c>
      <c r="B57" s="76"/>
      <c r="C57" s="77"/>
      <c r="D57" s="78"/>
      <c r="E57" s="78"/>
      <c r="F57" s="78" t="s">
        <v>179</v>
      </c>
      <c r="G57" s="79" t="s">
        <v>294</v>
      </c>
      <c r="H57" s="78"/>
      <c r="I57" s="78" t="s">
        <v>171</v>
      </c>
      <c r="J57" s="78" t="s">
        <v>178</v>
      </c>
      <c r="K57" s="78">
        <f>総括・審判氏名!$B$10</f>
        <v>0</v>
      </c>
      <c r="L57" s="80"/>
      <c r="M57" s="77"/>
      <c r="N57" s="77"/>
      <c r="O57" s="80"/>
      <c r="P57" s="77"/>
      <c r="Q57" s="88"/>
      <c r="R57" s="142"/>
      <c r="S57" s="88"/>
      <c r="T57" s="89"/>
      <c r="U57" s="89"/>
      <c r="V57" s="89"/>
    </row>
  </sheetData>
  <mergeCells count="1">
    <mergeCell ref="O2:Q2"/>
  </mergeCells>
  <phoneticPr fontId="1"/>
  <conditionalFormatting sqref="N1:S1 N2:O2 N3:S3 J4:M4 J5:L5">
    <cfRule type="cellIs" dxfId="14" priority="1" stopIfTrue="1" operator="equal">
      <formula>0</formula>
    </cfRule>
  </conditionalFormatting>
  <dataValidations count="1">
    <dataValidation type="list" allowBlank="1" showInputMessage="1" showErrorMessage="1" sqref="P8:P57 M8:M57" xr:uid="{00000000-0002-0000-0200-000000000000}">
      <formula1>INDIRECT(L8)</formula1>
    </dataValidation>
  </dataValidations>
  <pageMargins left="0.7" right="0.7" top="0.75" bottom="0.75" header="0.3" footer="0.3"/>
  <pageSetup paperSize="9" scale="67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1000000}">
          <x14:formula1>
            <xm:f>システムシート!$B$4:$B$5</xm:f>
          </x14:formula1>
          <xm:sqref>F8:F57</xm:sqref>
        </x14:dataValidation>
        <x14:dataValidation type="list" allowBlank="1" showInputMessage="1" showErrorMessage="1" xr:uid="{00000000-0002-0000-0200-000002000000}">
          <x14:formula1>
            <xm:f>システムシート!$D$4:$D$6</xm:f>
          </x14:formula1>
          <xm:sqref>H8:H57</xm:sqref>
        </x14:dataValidation>
        <x14:dataValidation type="list" allowBlank="1" showInputMessage="1" showErrorMessage="1" xr:uid="{00000000-0002-0000-0200-000003000000}">
          <x14:formula1>
            <xm:f>システムシート!$H$4:$H$7</xm:f>
          </x14:formula1>
          <xm:sqref>L8:L57 O8:O57</xm:sqref>
        </x14:dataValidation>
        <x14:dataValidation type="list" allowBlank="1" showInputMessage="1" showErrorMessage="1" xr:uid="{00000000-0002-0000-0200-000004000000}">
          <x14:formula1>
            <xm:f>システムシート!$U$4:$U$15</xm:f>
          </x14:formula1>
          <xm:sqref>U8:U57</xm:sqref>
        </x14:dataValidation>
        <x14:dataValidation type="list" allowBlank="1" showInputMessage="1" showErrorMessage="1" xr:uid="{00000000-0002-0000-0200-000005000000}">
          <x14:formula1>
            <xm:f>システムシート!$V$4:$V$34</xm:f>
          </x14:formula1>
          <xm:sqref>V8:V57</xm:sqref>
        </x14:dataValidation>
        <x14:dataValidation type="list" allowBlank="1" showInputMessage="1" showErrorMessage="1" xr:uid="{00000000-0002-0000-0200-000006000000}">
          <x14:formula1>
            <xm:f>システムシート!$T$4:$T$7</xm:f>
          </x14:formula1>
          <xm:sqref>T8:T57</xm:sqref>
        </x14:dataValidation>
        <x14:dataValidation type="list" allowBlank="1" showInputMessage="1" showErrorMessage="1" xr:uid="{00000000-0002-0000-0200-000007000000}">
          <x14:formula1>
            <xm:f>システムシート!$S$4:$S$5</xm:f>
          </x14:formula1>
          <xm:sqref>B8:B57</xm:sqref>
        </x14:dataValidation>
        <x14:dataValidation type="list" allowBlank="1" showInputMessage="1" showErrorMessage="1" xr:uid="{00000000-0002-0000-0200-000008000000}">
          <x14:formula1>
            <xm:f>システムシート!$M$4:$M$12</xm:f>
          </x14:formula1>
          <xm:sqref>R8:R57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V57"/>
  <sheetViews>
    <sheetView view="pageBreakPreview" zoomScaleNormal="100" zoomScaleSheetLayoutView="100" workbookViewId="0">
      <selection activeCell="L8" sqref="L8:M13"/>
    </sheetView>
  </sheetViews>
  <sheetFormatPr defaultColWidth="8.88671875" defaultRowHeight="13.2" x14ac:dyDescent="0.2"/>
  <cols>
    <col min="1" max="1" width="3.109375" customWidth="1"/>
    <col min="2" max="2" width="3.6640625" customWidth="1"/>
    <col min="3" max="3" width="6.109375" customWidth="1"/>
    <col min="4" max="4" width="11.33203125" bestFit="1" customWidth="1"/>
    <col min="5" max="5" width="10.6640625" bestFit="1" customWidth="1"/>
    <col min="6" max="6" width="3.44140625" customWidth="1"/>
    <col min="7" max="7" width="0.44140625" customWidth="1"/>
    <col min="8" max="8" width="5.109375" bestFit="1" customWidth="1"/>
    <col min="9" max="10" width="0.44140625" customWidth="1"/>
    <col min="11" max="11" width="9" customWidth="1"/>
    <col min="12" max="12" width="8" bestFit="1" customWidth="1"/>
    <col min="13" max="13" width="8.33203125" bestFit="1" customWidth="1"/>
    <col min="14" max="14" width="9" bestFit="1" customWidth="1"/>
    <col min="15" max="15" width="8" bestFit="1" customWidth="1"/>
    <col min="16" max="16" width="8.33203125" bestFit="1" customWidth="1"/>
    <col min="17" max="17" width="9" bestFit="1" customWidth="1"/>
    <col min="18" max="18" width="6.33203125" customWidth="1"/>
    <col min="19" max="19" width="8" customWidth="1"/>
    <col min="20" max="22" width="3.33203125" bestFit="1" customWidth="1"/>
  </cols>
  <sheetData>
    <row r="1" spans="1:22" ht="30.6" thickBot="1" x14ac:dyDescent="0.25">
      <c r="A1" s="84" t="str">
        <f>大会要項!A2</f>
        <v>第７９回石狩管内中学校陸上競技大会</v>
      </c>
      <c r="B1" s="83"/>
      <c r="C1" s="83"/>
      <c r="D1" s="83"/>
      <c r="E1" s="83"/>
      <c r="F1" s="83"/>
      <c r="G1" s="83"/>
      <c r="H1" s="83"/>
      <c r="I1" s="83"/>
      <c r="J1" s="85"/>
      <c r="K1" s="85"/>
      <c r="L1" s="85"/>
      <c r="M1" s="85"/>
      <c r="N1" s="64" t="s">
        <v>150</v>
      </c>
      <c r="O1" s="65" t="str">
        <f>総括・審判氏名!G1</f>
        <v>＊</v>
      </c>
      <c r="P1" s="65"/>
      <c r="Q1" s="65"/>
      <c r="R1" s="141"/>
      <c r="S1" s="141"/>
    </row>
    <row r="2" spans="1:22" ht="19.8" thickBot="1" x14ac:dyDescent="0.25">
      <c r="A2" s="84" t="str">
        <f>大会要項!A3</f>
        <v>第５２回全日本中学校陸上競技選手権大会四種競技指定大会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64" t="s">
        <v>152</v>
      </c>
      <c r="O2" s="230">
        <f>総括・審判氏名!B10</f>
        <v>0</v>
      </c>
      <c r="P2" s="231"/>
      <c r="Q2" s="232"/>
      <c r="R2" s="140"/>
      <c r="S2" s="140"/>
    </row>
    <row r="3" spans="1:22" ht="30" x14ac:dyDescent="0.2">
      <c r="A3" s="96" t="s">
        <v>210</v>
      </c>
      <c r="B3" s="97"/>
      <c r="C3" s="97"/>
      <c r="D3" s="97"/>
      <c r="E3" s="96"/>
      <c r="F3" s="8"/>
      <c r="G3" s="8"/>
      <c r="H3" s="8"/>
      <c r="I3" s="8"/>
      <c r="J3" s="8"/>
      <c r="K3" s="8"/>
      <c r="L3" s="8"/>
      <c r="M3" s="8"/>
      <c r="N3" s="64"/>
      <c r="O3" s="82"/>
      <c r="P3" s="66"/>
      <c r="Q3" s="66"/>
      <c r="R3" s="66"/>
      <c r="S3" s="66"/>
    </row>
    <row r="4" spans="1:22" ht="30" x14ac:dyDescent="0.2">
      <c r="A4" s="47"/>
      <c r="B4" s="45" t="s">
        <v>153</v>
      </c>
      <c r="C4" s="32"/>
      <c r="D4" s="32"/>
      <c r="E4" s="32"/>
      <c r="F4" s="2"/>
      <c r="G4" s="2"/>
      <c r="H4" s="8"/>
      <c r="I4" s="8"/>
      <c r="J4" s="64"/>
      <c r="K4" s="66"/>
      <c r="L4" s="66"/>
      <c r="M4" s="66"/>
      <c r="N4" s="2"/>
      <c r="O4" s="2"/>
      <c r="P4" s="2"/>
      <c r="Q4" s="2"/>
      <c r="R4" s="2"/>
      <c r="S4" s="2"/>
    </row>
    <row r="5" spans="1:22" ht="30" x14ac:dyDescent="0.2">
      <c r="A5" s="47"/>
      <c r="B5" s="45"/>
      <c r="C5" s="38" t="s">
        <v>292</v>
      </c>
      <c r="D5" s="32"/>
      <c r="E5" s="32"/>
      <c r="F5" s="2"/>
      <c r="G5" s="2"/>
      <c r="H5" s="8"/>
      <c r="I5" s="8"/>
      <c r="J5" s="64"/>
      <c r="K5" s="67"/>
      <c r="L5" s="94"/>
      <c r="M5" s="95"/>
      <c r="N5" s="2"/>
      <c r="O5" s="2"/>
      <c r="P5" s="2"/>
      <c r="Q5" s="2"/>
      <c r="R5" s="2"/>
      <c r="S5" s="2"/>
    </row>
    <row r="6" spans="1:22" ht="16.2" x14ac:dyDescent="0.2">
      <c r="A6" s="68"/>
      <c r="B6" s="69" t="s">
        <v>154</v>
      </c>
      <c r="C6" s="69"/>
      <c r="D6" s="69" t="s">
        <v>155</v>
      </c>
      <c r="E6" s="69"/>
      <c r="F6" s="69"/>
      <c r="G6" s="69"/>
      <c r="H6" s="69"/>
      <c r="I6" s="69" t="s">
        <v>156</v>
      </c>
      <c r="J6" s="69"/>
      <c r="K6" s="69"/>
      <c r="L6" s="70" t="s">
        <v>157</v>
      </c>
      <c r="M6" s="70"/>
      <c r="N6" s="71"/>
      <c r="O6" s="70" t="s">
        <v>158</v>
      </c>
      <c r="P6" s="70"/>
      <c r="Q6" s="71"/>
      <c r="R6" s="71" t="s">
        <v>293</v>
      </c>
      <c r="S6" s="71"/>
      <c r="T6" s="70" t="s">
        <v>172</v>
      </c>
      <c r="U6" s="70"/>
      <c r="V6" s="71"/>
    </row>
    <row r="7" spans="1:22" ht="18.75" customHeight="1" x14ac:dyDescent="0.2">
      <c r="A7" s="72"/>
      <c r="B7" s="73" t="s">
        <v>159</v>
      </c>
      <c r="C7" s="73" t="s">
        <v>160</v>
      </c>
      <c r="D7" s="73" t="s">
        <v>101</v>
      </c>
      <c r="E7" s="73" t="s">
        <v>161</v>
      </c>
      <c r="F7" s="73" t="s">
        <v>162</v>
      </c>
      <c r="G7" s="73" t="s">
        <v>163</v>
      </c>
      <c r="H7" s="73" t="s">
        <v>65</v>
      </c>
      <c r="I7" s="73" t="s">
        <v>164</v>
      </c>
      <c r="J7" s="73" t="s">
        <v>165</v>
      </c>
      <c r="K7" s="73" t="s">
        <v>166</v>
      </c>
      <c r="L7" s="73" t="s">
        <v>167</v>
      </c>
      <c r="M7" s="73" t="s">
        <v>48</v>
      </c>
      <c r="N7" s="74" t="s">
        <v>168</v>
      </c>
      <c r="O7" s="73" t="s">
        <v>169</v>
      </c>
      <c r="P7" s="73" t="s">
        <v>48</v>
      </c>
      <c r="Q7" s="86" t="s">
        <v>168</v>
      </c>
      <c r="R7" s="86" t="s">
        <v>295</v>
      </c>
      <c r="S7" s="86" t="s">
        <v>296</v>
      </c>
      <c r="T7" s="87" t="s">
        <v>41</v>
      </c>
      <c r="U7" s="87" t="s">
        <v>173</v>
      </c>
      <c r="V7" s="86" t="s">
        <v>63</v>
      </c>
    </row>
    <row r="8" spans="1:22" ht="20.25" customHeight="1" x14ac:dyDescent="0.2">
      <c r="A8" s="75">
        <v>1</v>
      </c>
      <c r="B8" s="76"/>
      <c r="C8" s="77"/>
      <c r="D8" s="78"/>
      <c r="E8" s="78"/>
      <c r="F8" s="78" t="s">
        <v>185</v>
      </c>
      <c r="G8" s="79" t="s">
        <v>294</v>
      </c>
      <c r="H8" s="78"/>
      <c r="I8" s="78" t="s">
        <v>171</v>
      </c>
      <c r="J8" s="78" t="s">
        <v>178</v>
      </c>
      <c r="K8" s="78">
        <f>総括・審判氏名!$B$10</f>
        <v>0</v>
      </c>
      <c r="L8" s="99"/>
      <c r="M8" s="77"/>
      <c r="N8" s="77"/>
      <c r="O8" s="99"/>
      <c r="P8" s="77"/>
      <c r="Q8" s="88"/>
      <c r="R8" s="142"/>
      <c r="S8" s="88"/>
      <c r="T8" s="89"/>
      <c r="U8" s="89"/>
      <c r="V8" s="89"/>
    </row>
    <row r="9" spans="1:22" ht="20.25" customHeight="1" x14ac:dyDescent="0.2">
      <c r="A9" s="81">
        <v>2</v>
      </c>
      <c r="B9" s="76"/>
      <c r="C9" s="77"/>
      <c r="D9" s="78"/>
      <c r="E9" s="78"/>
      <c r="F9" s="78" t="s">
        <v>185</v>
      </c>
      <c r="G9" s="79" t="s">
        <v>294</v>
      </c>
      <c r="H9" s="78"/>
      <c r="I9" s="78" t="s">
        <v>171</v>
      </c>
      <c r="J9" s="78" t="s">
        <v>178</v>
      </c>
      <c r="K9" s="78">
        <f>総括・審判氏名!$B$10</f>
        <v>0</v>
      </c>
      <c r="L9" s="99"/>
      <c r="M9" s="77"/>
      <c r="N9" s="77"/>
      <c r="O9" s="99"/>
      <c r="P9" s="77"/>
      <c r="Q9" s="88"/>
      <c r="R9" s="142"/>
      <c r="S9" s="88"/>
      <c r="T9" s="89"/>
      <c r="U9" s="89"/>
      <c r="V9" s="89"/>
    </row>
    <row r="10" spans="1:22" ht="20.25" customHeight="1" x14ac:dyDescent="0.2">
      <c r="A10" s="81">
        <v>3</v>
      </c>
      <c r="B10" s="76"/>
      <c r="C10" s="77"/>
      <c r="D10" s="78"/>
      <c r="E10" s="78"/>
      <c r="F10" s="78" t="s">
        <v>185</v>
      </c>
      <c r="G10" s="79" t="s">
        <v>294</v>
      </c>
      <c r="H10" s="78"/>
      <c r="I10" s="78" t="s">
        <v>171</v>
      </c>
      <c r="J10" s="78" t="s">
        <v>178</v>
      </c>
      <c r="K10" s="78">
        <f>総括・審判氏名!$B$10</f>
        <v>0</v>
      </c>
      <c r="L10" s="99"/>
      <c r="M10" s="77"/>
      <c r="N10" s="77"/>
      <c r="O10" s="99"/>
      <c r="P10" s="77"/>
      <c r="Q10" s="88"/>
      <c r="R10" s="142"/>
      <c r="S10" s="88"/>
      <c r="T10" s="89"/>
      <c r="U10" s="89"/>
      <c r="V10" s="89"/>
    </row>
    <row r="11" spans="1:22" ht="20.25" customHeight="1" x14ac:dyDescent="0.2">
      <c r="A11" s="81">
        <v>4</v>
      </c>
      <c r="B11" s="76"/>
      <c r="C11" s="77"/>
      <c r="D11" s="78"/>
      <c r="E11" s="78"/>
      <c r="F11" s="78" t="s">
        <v>185</v>
      </c>
      <c r="G11" s="79" t="s">
        <v>294</v>
      </c>
      <c r="H11" s="78"/>
      <c r="I11" s="78" t="s">
        <v>171</v>
      </c>
      <c r="J11" s="78" t="s">
        <v>178</v>
      </c>
      <c r="K11" s="78">
        <f>総括・審判氏名!$B$10</f>
        <v>0</v>
      </c>
      <c r="L11" s="99"/>
      <c r="M11" s="77"/>
      <c r="N11" s="77"/>
      <c r="O11" s="99"/>
      <c r="P11" s="77"/>
      <c r="Q11" s="88"/>
      <c r="R11" s="142"/>
      <c r="S11" s="88"/>
      <c r="T11" s="89"/>
      <c r="U11" s="89"/>
      <c r="V11" s="89"/>
    </row>
    <row r="12" spans="1:22" ht="20.25" customHeight="1" x14ac:dyDescent="0.2">
      <c r="A12" s="81">
        <v>5</v>
      </c>
      <c r="B12" s="76"/>
      <c r="C12" s="77"/>
      <c r="D12" s="78"/>
      <c r="E12" s="78"/>
      <c r="F12" s="78" t="s">
        <v>185</v>
      </c>
      <c r="G12" s="79" t="s">
        <v>294</v>
      </c>
      <c r="H12" s="78"/>
      <c r="I12" s="78" t="s">
        <v>171</v>
      </c>
      <c r="J12" s="78" t="s">
        <v>178</v>
      </c>
      <c r="K12" s="78">
        <f>総括・審判氏名!$B$10</f>
        <v>0</v>
      </c>
      <c r="L12" s="99"/>
      <c r="M12" s="77"/>
      <c r="N12" s="77"/>
      <c r="O12" s="99"/>
      <c r="P12" s="77"/>
      <c r="Q12" s="88"/>
      <c r="R12" s="142"/>
      <c r="S12" s="88"/>
      <c r="T12" s="89"/>
      <c r="U12" s="89"/>
      <c r="V12" s="89"/>
    </row>
    <row r="13" spans="1:22" ht="20.25" customHeight="1" x14ac:dyDescent="0.2">
      <c r="A13" s="81">
        <v>6</v>
      </c>
      <c r="B13" s="76"/>
      <c r="C13" s="77"/>
      <c r="D13" s="78"/>
      <c r="E13" s="78"/>
      <c r="F13" s="78" t="s">
        <v>185</v>
      </c>
      <c r="G13" s="79" t="s">
        <v>294</v>
      </c>
      <c r="H13" s="78"/>
      <c r="I13" s="78" t="s">
        <v>171</v>
      </c>
      <c r="J13" s="78" t="s">
        <v>178</v>
      </c>
      <c r="K13" s="78">
        <f>総括・審判氏名!$B$10</f>
        <v>0</v>
      </c>
      <c r="L13" s="99"/>
      <c r="M13" s="77"/>
      <c r="N13" s="77"/>
      <c r="O13" s="99"/>
      <c r="P13" s="77"/>
      <c r="Q13" s="88"/>
      <c r="R13" s="142"/>
      <c r="S13" s="88"/>
      <c r="T13" s="89"/>
      <c r="U13" s="89"/>
      <c r="V13" s="89"/>
    </row>
    <row r="14" spans="1:22" ht="20.25" customHeight="1" x14ac:dyDescent="0.2">
      <c r="A14" s="81">
        <v>7</v>
      </c>
      <c r="B14" s="76"/>
      <c r="C14" s="77"/>
      <c r="D14" s="78"/>
      <c r="E14" s="78"/>
      <c r="F14" s="78" t="s">
        <v>185</v>
      </c>
      <c r="G14" s="79" t="s">
        <v>294</v>
      </c>
      <c r="H14" s="78"/>
      <c r="I14" s="78" t="s">
        <v>171</v>
      </c>
      <c r="J14" s="78" t="s">
        <v>178</v>
      </c>
      <c r="K14" s="78">
        <f>総括・審判氏名!$B$10</f>
        <v>0</v>
      </c>
      <c r="L14" s="99"/>
      <c r="M14" s="77"/>
      <c r="N14" s="77"/>
      <c r="O14" s="99"/>
      <c r="P14" s="77"/>
      <c r="Q14" s="88"/>
      <c r="R14" s="142"/>
      <c r="S14" s="88"/>
      <c r="T14" s="89"/>
      <c r="U14" s="89"/>
      <c r="V14" s="89"/>
    </row>
    <row r="15" spans="1:22" ht="20.25" customHeight="1" x14ac:dyDescent="0.2">
      <c r="A15" s="81">
        <v>8</v>
      </c>
      <c r="B15" s="76"/>
      <c r="C15" s="77"/>
      <c r="D15" s="78"/>
      <c r="E15" s="78"/>
      <c r="F15" s="78" t="s">
        <v>185</v>
      </c>
      <c r="G15" s="79" t="s">
        <v>294</v>
      </c>
      <c r="H15" s="78"/>
      <c r="I15" s="78" t="s">
        <v>171</v>
      </c>
      <c r="J15" s="78" t="s">
        <v>178</v>
      </c>
      <c r="K15" s="78">
        <f>総括・審判氏名!$B$10</f>
        <v>0</v>
      </c>
      <c r="L15" s="99"/>
      <c r="M15" s="77"/>
      <c r="N15" s="77"/>
      <c r="O15" s="99"/>
      <c r="P15" s="77"/>
      <c r="Q15" s="88"/>
      <c r="R15" s="142"/>
      <c r="S15" s="88"/>
      <c r="T15" s="89"/>
      <c r="U15" s="89"/>
      <c r="V15" s="89"/>
    </row>
    <row r="16" spans="1:22" ht="20.25" customHeight="1" x14ac:dyDescent="0.2">
      <c r="A16" s="81">
        <v>9</v>
      </c>
      <c r="B16" s="76"/>
      <c r="C16" s="77"/>
      <c r="D16" s="78"/>
      <c r="E16" s="78"/>
      <c r="F16" s="78" t="s">
        <v>185</v>
      </c>
      <c r="G16" s="79" t="s">
        <v>294</v>
      </c>
      <c r="H16" s="78"/>
      <c r="I16" s="78" t="s">
        <v>171</v>
      </c>
      <c r="J16" s="78" t="s">
        <v>178</v>
      </c>
      <c r="K16" s="78">
        <f>総括・審判氏名!$B$10</f>
        <v>0</v>
      </c>
      <c r="L16" s="99"/>
      <c r="M16" s="77"/>
      <c r="N16" s="77"/>
      <c r="O16" s="99"/>
      <c r="P16" s="77"/>
      <c r="Q16" s="88"/>
      <c r="R16" s="142"/>
      <c r="S16" s="88"/>
      <c r="T16" s="89"/>
      <c r="U16" s="89"/>
      <c r="V16" s="89"/>
    </row>
    <row r="17" spans="1:22" ht="20.25" customHeight="1" x14ac:dyDescent="0.2">
      <c r="A17" s="81">
        <v>10</v>
      </c>
      <c r="B17" s="76"/>
      <c r="C17" s="77"/>
      <c r="D17" s="78"/>
      <c r="E17" s="78"/>
      <c r="F17" s="78" t="s">
        <v>185</v>
      </c>
      <c r="G17" s="79" t="s">
        <v>294</v>
      </c>
      <c r="H17" s="78"/>
      <c r="I17" s="78" t="s">
        <v>171</v>
      </c>
      <c r="J17" s="78" t="s">
        <v>178</v>
      </c>
      <c r="K17" s="78">
        <f>総括・審判氏名!$B$10</f>
        <v>0</v>
      </c>
      <c r="L17" s="99"/>
      <c r="M17" s="77"/>
      <c r="N17" s="77"/>
      <c r="O17" s="99"/>
      <c r="P17" s="77"/>
      <c r="Q17" s="88"/>
      <c r="R17" s="142"/>
      <c r="S17" s="88"/>
      <c r="T17" s="89"/>
      <c r="U17" s="89"/>
      <c r="V17" s="89"/>
    </row>
    <row r="18" spans="1:22" ht="20.25" customHeight="1" x14ac:dyDescent="0.2">
      <c r="A18" s="81">
        <v>11</v>
      </c>
      <c r="B18" s="76"/>
      <c r="C18" s="77"/>
      <c r="D18" s="78"/>
      <c r="E18" s="78"/>
      <c r="F18" s="78" t="s">
        <v>185</v>
      </c>
      <c r="G18" s="79" t="s">
        <v>294</v>
      </c>
      <c r="H18" s="78"/>
      <c r="I18" s="78" t="s">
        <v>171</v>
      </c>
      <c r="J18" s="78" t="s">
        <v>178</v>
      </c>
      <c r="K18" s="78">
        <f>総括・審判氏名!$B$10</f>
        <v>0</v>
      </c>
      <c r="L18" s="99"/>
      <c r="M18" s="77"/>
      <c r="N18" s="77"/>
      <c r="O18" s="99"/>
      <c r="P18" s="77"/>
      <c r="Q18" s="88"/>
      <c r="R18" s="142"/>
      <c r="S18" s="88"/>
      <c r="T18" s="89"/>
      <c r="U18" s="89"/>
      <c r="V18" s="89"/>
    </row>
    <row r="19" spans="1:22" ht="20.25" customHeight="1" x14ac:dyDescent="0.2">
      <c r="A19" s="81">
        <v>12</v>
      </c>
      <c r="B19" s="76"/>
      <c r="C19" s="77"/>
      <c r="D19" s="78"/>
      <c r="E19" s="78"/>
      <c r="F19" s="78" t="s">
        <v>185</v>
      </c>
      <c r="G19" s="79" t="s">
        <v>294</v>
      </c>
      <c r="H19" s="78"/>
      <c r="I19" s="78" t="s">
        <v>171</v>
      </c>
      <c r="J19" s="78" t="s">
        <v>178</v>
      </c>
      <c r="K19" s="78">
        <f>総括・審判氏名!$B$10</f>
        <v>0</v>
      </c>
      <c r="L19" s="99"/>
      <c r="M19" s="77"/>
      <c r="N19" s="77"/>
      <c r="O19" s="99"/>
      <c r="P19" s="77"/>
      <c r="Q19" s="88"/>
      <c r="R19" s="142"/>
      <c r="S19" s="88"/>
      <c r="T19" s="89"/>
      <c r="U19" s="89"/>
      <c r="V19" s="89"/>
    </row>
    <row r="20" spans="1:22" ht="20.25" customHeight="1" x14ac:dyDescent="0.2">
      <c r="A20" s="81">
        <v>13</v>
      </c>
      <c r="B20" s="76"/>
      <c r="C20" s="77"/>
      <c r="D20" s="78"/>
      <c r="E20" s="78"/>
      <c r="F20" s="78" t="s">
        <v>185</v>
      </c>
      <c r="G20" s="79" t="s">
        <v>294</v>
      </c>
      <c r="H20" s="78"/>
      <c r="I20" s="78" t="s">
        <v>171</v>
      </c>
      <c r="J20" s="78" t="s">
        <v>178</v>
      </c>
      <c r="K20" s="78">
        <f>総括・審判氏名!$B$10</f>
        <v>0</v>
      </c>
      <c r="L20" s="99"/>
      <c r="M20" s="77"/>
      <c r="N20" s="77"/>
      <c r="O20" s="99"/>
      <c r="P20" s="77"/>
      <c r="Q20" s="88"/>
      <c r="R20" s="142"/>
      <c r="S20" s="88"/>
      <c r="T20" s="89"/>
      <c r="U20" s="89"/>
      <c r="V20" s="89"/>
    </row>
    <row r="21" spans="1:22" ht="20.25" customHeight="1" x14ac:dyDescent="0.2">
      <c r="A21" s="81">
        <v>14</v>
      </c>
      <c r="B21" s="76"/>
      <c r="C21" s="77"/>
      <c r="D21" s="78"/>
      <c r="E21" s="78"/>
      <c r="F21" s="78" t="s">
        <v>185</v>
      </c>
      <c r="G21" s="79" t="s">
        <v>294</v>
      </c>
      <c r="H21" s="78"/>
      <c r="I21" s="78" t="s">
        <v>171</v>
      </c>
      <c r="J21" s="78" t="s">
        <v>178</v>
      </c>
      <c r="K21" s="78">
        <f>総括・審判氏名!$B$10</f>
        <v>0</v>
      </c>
      <c r="L21" s="99"/>
      <c r="M21" s="77"/>
      <c r="N21" s="77"/>
      <c r="O21" s="99"/>
      <c r="P21" s="77"/>
      <c r="Q21" s="88"/>
      <c r="R21" s="142"/>
      <c r="S21" s="88"/>
      <c r="T21" s="89"/>
      <c r="U21" s="89"/>
      <c r="V21" s="89"/>
    </row>
    <row r="22" spans="1:22" ht="20.25" customHeight="1" x14ac:dyDescent="0.2">
      <c r="A22" s="81">
        <v>15</v>
      </c>
      <c r="B22" s="76"/>
      <c r="C22" s="77"/>
      <c r="D22" s="78"/>
      <c r="E22" s="78"/>
      <c r="F22" s="78" t="s">
        <v>185</v>
      </c>
      <c r="G22" s="79" t="s">
        <v>294</v>
      </c>
      <c r="H22" s="78"/>
      <c r="I22" s="78" t="s">
        <v>171</v>
      </c>
      <c r="J22" s="78" t="s">
        <v>178</v>
      </c>
      <c r="K22" s="78">
        <f>総括・審判氏名!$B$10</f>
        <v>0</v>
      </c>
      <c r="L22" s="99"/>
      <c r="M22" s="77"/>
      <c r="N22" s="77"/>
      <c r="O22" s="99"/>
      <c r="P22" s="77"/>
      <c r="Q22" s="88"/>
      <c r="R22" s="142"/>
      <c r="S22" s="88"/>
      <c r="T22" s="89"/>
      <c r="U22" s="89"/>
      <c r="V22" s="89"/>
    </row>
    <row r="23" spans="1:22" ht="20.25" customHeight="1" x14ac:dyDescent="0.2">
      <c r="A23" s="81">
        <v>16</v>
      </c>
      <c r="B23" s="76"/>
      <c r="C23" s="77"/>
      <c r="D23" s="78"/>
      <c r="E23" s="78"/>
      <c r="F23" s="78" t="s">
        <v>185</v>
      </c>
      <c r="G23" s="79" t="s">
        <v>294</v>
      </c>
      <c r="H23" s="78"/>
      <c r="I23" s="78" t="s">
        <v>171</v>
      </c>
      <c r="J23" s="78" t="s">
        <v>178</v>
      </c>
      <c r="K23" s="78">
        <f>総括・審判氏名!$B$10</f>
        <v>0</v>
      </c>
      <c r="L23" s="99"/>
      <c r="M23" s="77"/>
      <c r="N23" s="77"/>
      <c r="O23" s="99"/>
      <c r="P23" s="77"/>
      <c r="Q23" s="88"/>
      <c r="R23" s="142"/>
      <c r="S23" s="88"/>
      <c r="T23" s="89"/>
      <c r="U23" s="89"/>
      <c r="V23" s="89"/>
    </row>
    <row r="24" spans="1:22" ht="20.25" customHeight="1" x14ac:dyDescent="0.2">
      <c r="A24" s="81">
        <v>17</v>
      </c>
      <c r="B24" s="76"/>
      <c r="C24" s="77"/>
      <c r="D24" s="78"/>
      <c r="E24" s="78"/>
      <c r="F24" s="78" t="s">
        <v>185</v>
      </c>
      <c r="G24" s="79" t="s">
        <v>294</v>
      </c>
      <c r="H24" s="78"/>
      <c r="I24" s="78" t="s">
        <v>171</v>
      </c>
      <c r="J24" s="78" t="s">
        <v>178</v>
      </c>
      <c r="K24" s="78">
        <f>総括・審判氏名!$B$10</f>
        <v>0</v>
      </c>
      <c r="L24" s="99"/>
      <c r="M24" s="77"/>
      <c r="N24" s="77"/>
      <c r="O24" s="99"/>
      <c r="P24" s="77"/>
      <c r="Q24" s="88"/>
      <c r="R24" s="142"/>
      <c r="S24" s="88"/>
      <c r="T24" s="89"/>
      <c r="U24" s="89"/>
      <c r="V24" s="89"/>
    </row>
    <row r="25" spans="1:22" ht="20.25" customHeight="1" x14ac:dyDescent="0.2">
      <c r="A25" s="81">
        <v>18</v>
      </c>
      <c r="B25" s="76"/>
      <c r="C25" s="77"/>
      <c r="D25" s="78"/>
      <c r="E25" s="78"/>
      <c r="F25" s="78" t="s">
        <v>185</v>
      </c>
      <c r="G25" s="79" t="s">
        <v>294</v>
      </c>
      <c r="H25" s="78"/>
      <c r="I25" s="78" t="s">
        <v>171</v>
      </c>
      <c r="J25" s="78" t="s">
        <v>178</v>
      </c>
      <c r="K25" s="78">
        <f>総括・審判氏名!$B$10</f>
        <v>0</v>
      </c>
      <c r="L25" s="99"/>
      <c r="M25" s="77"/>
      <c r="N25" s="77"/>
      <c r="O25" s="99"/>
      <c r="P25" s="77"/>
      <c r="Q25" s="88"/>
      <c r="R25" s="142"/>
      <c r="S25" s="88"/>
      <c r="T25" s="89"/>
      <c r="U25" s="89"/>
      <c r="V25" s="89"/>
    </row>
    <row r="26" spans="1:22" ht="20.25" customHeight="1" x14ac:dyDescent="0.2">
      <c r="A26" s="81">
        <v>19</v>
      </c>
      <c r="B26" s="76"/>
      <c r="C26" s="77"/>
      <c r="D26" s="78"/>
      <c r="E26" s="78"/>
      <c r="F26" s="78" t="s">
        <v>185</v>
      </c>
      <c r="G26" s="79" t="s">
        <v>294</v>
      </c>
      <c r="H26" s="78"/>
      <c r="I26" s="78" t="s">
        <v>171</v>
      </c>
      <c r="J26" s="78" t="s">
        <v>178</v>
      </c>
      <c r="K26" s="78">
        <f>総括・審判氏名!$B$10</f>
        <v>0</v>
      </c>
      <c r="L26" s="99"/>
      <c r="M26" s="77"/>
      <c r="N26" s="77"/>
      <c r="O26" s="99"/>
      <c r="P26" s="77"/>
      <c r="Q26" s="88"/>
      <c r="R26" s="142"/>
      <c r="S26" s="88"/>
      <c r="T26" s="89"/>
      <c r="U26" s="89"/>
      <c r="V26" s="89"/>
    </row>
    <row r="27" spans="1:22" ht="20.25" customHeight="1" x14ac:dyDescent="0.2">
      <c r="A27" s="81">
        <v>20</v>
      </c>
      <c r="B27" s="76"/>
      <c r="C27" s="77"/>
      <c r="D27" s="78"/>
      <c r="E27" s="78"/>
      <c r="F27" s="78" t="s">
        <v>185</v>
      </c>
      <c r="G27" s="79" t="s">
        <v>294</v>
      </c>
      <c r="H27" s="78"/>
      <c r="I27" s="78" t="s">
        <v>171</v>
      </c>
      <c r="J27" s="78" t="s">
        <v>178</v>
      </c>
      <c r="K27" s="78">
        <f>総括・審判氏名!$B$10</f>
        <v>0</v>
      </c>
      <c r="L27" s="99"/>
      <c r="M27" s="77"/>
      <c r="N27" s="77"/>
      <c r="O27" s="99"/>
      <c r="P27" s="77"/>
      <c r="Q27" s="88"/>
      <c r="R27" s="142"/>
      <c r="S27" s="88"/>
      <c r="T27" s="89"/>
      <c r="U27" s="89"/>
      <c r="V27" s="89"/>
    </row>
    <row r="28" spans="1:22" ht="20.25" customHeight="1" x14ac:dyDescent="0.2">
      <c r="A28" s="81">
        <v>21</v>
      </c>
      <c r="B28" s="76"/>
      <c r="C28" s="77"/>
      <c r="D28" s="78"/>
      <c r="E28" s="78"/>
      <c r="F28" s="78" t="s">
        <v>185</v>
      </c>
      <c r="G28" s="79" t="s">
        <v>294</v>
      </c>
      <c r="H28" s="78"/>
      <c r="I28" s="78" t="s">
        <v>171</v>
      </c>
      <c r="J28" s="78" t="s">
        <v>178</v>
      </c>
      <c r="K28" s="78">
        <f>総括・審判氏名!$B$10</f>
        <v>0</v>
      </c>
      <c r="L28" s="99"/>
      <c r="M28" s="77"/>
      <c r="N28" s="77"/>
      <c r="O28" s="99"/>
      <c r="P28" s="77"/>
      <c r="Q28" s="88"/>
      <c r="R28" s="142"/>
      <c r="S28" s="88"/>
      <c r="T28" s="89"/>
      <c r="U28" s="89"/>
      <c r="V28" s="89"/>
    </row>
    <row r="29" spans="1:22" ht="20.25" customHeight="1" x14ac:dyDescent="0.2">
      <c r="A29" s="81">
        <v>22</v>
      </c>
      <c r="B29" s="76"/>
      <c r="C29" s="77"/>
      <c r="D29" s="78"/>
      <c r="E29" s="78"/>
      <c r="F29" s="78" t="s">
        <v>185</v>
      </c>
      <c r="G29" s="79" t="s">
        <v>294</v>
      </c>
      <c r="H29" s="78"/>
      <c r="I29" s="78" t="s">
        <v>171</v>
      </c>
      <c r="J29" s="78" t="s">
        <v>178</v>
      </c>
      <c r="K29" s="78">
        <f>総括・審判氏名!$B$10</f>
        <v>0</v>
      </c>
      <c r="L29" s="99"/>
      <c r="M29" s="77"/>
      <c r="N29" s="77"/>
      <c r="O29" s="99"/>
      <c r="P29" s="77"/>
      <c r="Q29" s="88"/>
      <c r="R29" s="142"/>
      <c r="S29" s="88"/>
      <c r="T29" s="89"/>
      <c r="U29" s="89"/>
      <c r="V29" s="89"/>
    </row>
    <row r="30" spans="1:22" ht="20.25" customHeight="1" x14ac:dyDescent="0.2">
      <c r="A30" s="81">
        <v>23</v>
      </c>
      <c r="B30" s="76"/>
      <c r="C30" s="77"/>
      <c r="D30" s="78"/>
      <c r="E30" s="78"/>
      <c r="F30" s="78" t="s">
        <v>185</v>
      </c>
      <c r="G30" s="79" t="s">
        <v>294</v>
      </c>
      <c r="H30" s="78"/>
      <c r="I30" s="78" t="s">
        <v>171</v>
      </c>
      <c r="J30" s="78" t="s">
        <v>178</v>
      </c>
      <c r="K30" s="78">
        <f>総括・審判氏名!$B$10</f>
        <v>0</v>
      </c>
      <c r="L30" s="99"/>
      <c r="M30" s="77"/>
      <c r="N30" s="77"/>
      <c r="O30" s="99"/>
      <c r="P30" s="77"/>
      <c r="Q30" s="88"/>
      <c r="R30" s="142"/>
      <c r="S30" s="88"/>
      <c r="T30" s="89"/>
      <c r="U30" s="89"/>
      <c r="V30" s="89"/>
    </row>
    <row r="31" spans="1:22" ht="20.25" customHeight="1" x14ac:dyDescent="0.2">
      <c r="A31" s="81">
        <v>24</v>
      </c>
      <c r="B31" s="76"/>
      <c r="C31" s="77"/>
      <c r="D31" s="78"/>
      <c r="E31" s="78"/>
      <c r="F31" s="78" t="s">
        <v>185</v>
      </c>
      <c r="G31" s="79" t="s">
        <v>294</v>
      </c>
      <c r="H31" s="78"/>
      <c r="I31" s="78" t="s">
        <v>171</v>
      </c>
      <c r="J31" s="78" t="s">
        <v>178</v>
      </c>
      <c r="K31" s="78">
        <f>総括・審判氏名!$B$10</f>
        <v>0</v>
      </c>
      <c r="L31" s="99"/>
      <c r="M31" s="77"/>
      <c r="N31" s="77"/>
      <c r="O31" s="99"/>
      <c r="P31" s="77"/>
      <c r="Q31" s="88"/>
      <c r="R31" s="142"/>
      <c r="S31" s="88"/>
      <c r="T31" s="89"/>
      <c r="U31" s="89"/>
      <c r="V31" s="89"/>
    </row>
    <row r="32" spans="1:22" ht="20.25" customHeight="1" x14ac:dyDescent="0.2">
      <c r="A32" s="81">
        <v>25</v>
      </c>
      <c r="B32" s="76"/>
      <c r="C32" s="77"/>
      <c r="D32" s="78"/>
      <c r="E32" s="78"/>
      <c r="F32" s="78" t="s">
        <v>185</v>
      </c>
      <c r="G32" s="79" t="s">
        <v>294</v>
      </c>
      <c r="H32" s="78"/>
      <c r="I32" s="78" t="s">
        <v>171</v>
      </c>
      <c r="J32" s="78" t="s">
        <v>178</v>
      </c>
      <c r="K32" s="78">
        <f>総括・審判氏名!$B$10</f>
        <v>0</v>
      </c>
      <c r="L32" s="99"/>
      <c r="M32" s="77"/>
      <c r="N32" s="77"/>
      <c r="O32" s="99"/>
      <c r="P32" s="77"/>
      <c r="Q32" s="88"/>
      <c r="R32" s="142"/>
      <c r="S32" s="88"/>
      <c r="T32" s="89"/>
      <c r="U32" s="89"/>
      <c r="V32" s="89"/>
    </row>
    <row r="33" spans="1:22" ht="20.25" customHeight="1" x14ac:dyDescent="0.2">
      <c r="A33" s="81">
        <v>26</v>
      </c>
      <c r="B33" s="76"/>
      <c r="C33" s="77"/>
      <c r="D33" s="78"/>
      <c r="E33" s="78"/>
      <c r="F33" s="78" t="s">
        <v>185</v>
      </c>
      <c r="G33" s="79" t="s">
        <v>294</v>
      </c>
      <c r="H33" s="78"/>
      <c r="I33" s="78" t="s">
        <v>171</v>
      </c>
      <c r="J33" s="78" t="s">
        <v>178</v>
      </c>
      <c r="K33" s="78">
        <f>総括・審判氏名!$B$10</f>
        <v>0</v>
      </c>
      <c r="L33" s="99"/>
      <c r="M33" s="77"/>
      <c r="N33" s="77"/>
      <c r="O33" s="99"/>
      <c r="P33" s="77"/>
      <c r="Q33" s="88"/>
      <c r="R33" s="142"/>
      <c r="S33" s="88"/>
      <c r="T33" s="89"/>
      <c r="U33" s="89"/>
      <c r="V33" s="89"/>
    </row>
    <row r="34" spans="1:22" ht="20.25" customHeight="1" x14ac:dyDescent="0.2">
      <c r="A34" s="81">
        <v>27</v>
      </c>
      <c r="B34" s="76"/>
      <c r="C34" s="77"/>
      <c r="D34" s="78"/>
      <c r="E34" s="78"/>
      <c r="F34" s="78" t="s">
        <v>185</v>
      </c>
      <c r="G34" s="79" t="s">
        <v>294</v>
      </c>
      <c r="H34" s="78"/>
      <c r="I34" s="78" t="s">
        <v>171</v>
      </c>
      <c r="J34" s="78" t="s">
        <v>178</v>
      </c>
      <c r="K34" s="78">
        <f>総括・審判氏名!$B$10</f>
        <v>0</v>
      </c>
      <c r="L34" s="99"/>
      <c r="M34" s="77"/>
      <c r="N34" s="77"/>
      <c r="O34" s="99"/>
      <c r="P34" s="77"/>
      <c r="Q34" s="88"/>
      <c r="R34" s="142"/>
      <c r="S34" s="88"/>
      <c r="T34" s="89"/>
      <c r="U34" s="89"/>
      <c r="V34" s="89"/>
    </row>
    <row r="35" spans="1:22" ht="20.25" customHeight="1" x14ac:dyDescent="0.2">
      <c r="A35" s="81">
        <v>28</v>
      </c>
      <c r="B35" s="76"/>
      <c r="C35" s="77"/>
      <c r="D35" s="78"/>
      <c r="E35" s="78"/>
      <c r="F35" s="78" t="s">
        <v>185</v>
      </c>
      <c r="G35" s="79" t="s">
        <v>294</v>
      </c>
      <c r="H35" s="78"/>
      <c r="I35" s="78" t="s">
        <v>171</v>
      </c>
      <c r="J35" s="78" t="s">
        <v>178</v>
      </c>
      <c r="K35" s="78">
        <f>総括・審判氏名!$B$10</f>
        <v>0</v>
      </c>
      <c r="L35" s="99"/>
      <c r="M35" s="77"/>
      <c r="N35" s="77"/>
      <c r="O35" s="99"/>
      <c r="P35" s="77"/>
      <c r="Q35" s="88"/>
      <c r="R35" s="142"/>
      <c r="S35" s="88"/>
      <c r="T35" s="89"/>
      <c r="U35" s="89"/>
      <c r="V35" s="89"/>
    </row>
    <row r="36" spans="1:22" ht="20.25" customHeight="1" x14ac:dyDescent="0.2">
      <c r="A36" s="81">
        <v>29</v>
      </c>
      <c r="B36" s="76"/>
      <c r="C36" s="77"/>
      <c r="D36" s="78"/>
      <c r="E36" s="78"/>
      <c r="F36" s="78" t="s">
        <v>185</v>
      </c>
      <c r="G36" s="79" t="s">
        <v>294</v>
      </c>
      <c r="H36" s="78"/>
      <c r="I36" s="78" t="s">
        <v>171</v>
      </c>
      <c r="J36" s="78" t="s">
        <v>178</v>
      </c>
      <c r="K36" s="78">
        <f>総括・審判氏名!$B$10</f>
        <v>0</v>
      </c>
      <c r="L36" s="99"/>
      <c r="M36" s="77"/>
      <c r="N36" s="77"/>
      <c r="O36" s="99"/>
      <c r="P36" s="77"/>
      <c r="Q36" s="88"/>
      <c r="R36" s="142"/>
      <c r="S36" s="88"/>
      <c r="T36" s="89"/>
      <c r="U36" s="89"/>
      <c r="V36" s="89"/>
    </row>
    <row r="37" spans="1:22" ht="20.25" customHeight="1" x14ac:dyDescent="0.2">
      <c r="A37" s="81">
        <v>30</v>
      </c>
      <c r="B37" s="76"/>
      <c r="C37" s="77"/>
      <c r="D37" s="78"/>
      <c r="E37" s="78"/>
      <c r="F37" s="78" t="s">
        <v>185</v>
      </c>
      <c r="G37" s="79" t="s">
        <v>294</v>
      </c>
      <c r="H37" s="78"/>
      <c r="I37" s="78" t="s">
        <v>171</v>
      </c>
      <c r="J37" s="78" t="s">
        <v>178</v>
      </c>
      <c r="K37" s="78">
        <f>総括・審判氏名!$B$10</f>
        <v>0</v>
      </c>
      <c r="L37" s="99"/>
      <c r="M37" s="77"/>
      <c r="N37" s="77"/>
      <c r="O37" s="99"/>
      <c r="P37" s="77"/>
      <c r="Q37" s="88"/>
      <c r="R37" s="142"/>
      <c r="S37" s="88"/>
      <c r="T37" s="89"/>
      <c r="U37" s="89"/>
      <c r="V37" s="89"/>
    </row>
    <row r="38" spans="1:22" ht="20.25" customHeight="1" x14ac:dyDescent="0.2">
      <c r="A38" s="81">
        <v>31</v>
      </c>
      <c r="B38" s="76"/>
      <c r="C38" s="77"/>
      <c r="D38" s="78"/>
      <c r="E38" s="78"/>
      <c r="F38" s="78" t="s">
        <v>185</v>
      </c>
      <c r="G38" s="79" t="s">
        <v>294</v>
      </c>
      <c r="H38" s="78"/>
      <c r="I38" s="78" t="s">
        <v>171</v>
      </c>
      <c r="J38" s="78" t="s">
        <v>178</v>
      </c>
      <c r="K38" s="78">
        <f>総括・審判氏名!$B$10</f>
        <v>0</v>
      </c>
      <c r="L38" s="99"/>
      <c r="M38" s="77"/>
      <c r="N38" s="77"/>
      <c r="O38" s="99"/>
      <c r="P38" s="77"/>
      <c r="Q38" s="88"/>
      <c r="R38" s="142"/>
      <c r="S38" s="88"/>
      <c r="T38" s="89"/>
      <c r="U38" s="89"/>
      <c r="V38" s="89"/>
    </row>
    <row r="39" spans="1:22" ht="20.25" customHeight="1" x14ac:dyDescent="0.2">
      <c r="A39" s="81">
        <v>32</v>
      </c>
      <c r="B39" s="76"/>
      <c r="C39" s="77"/>
      <c r="D39" s="78"/>
      <c r="E39" s="78"/>
      <c r="F39" s="78" t="s">
        <v>185</v>
      </c>
      <c r="G39" s="79" t="s">
        <v>294</v>
      </c>
      <c r="H39" s="78"/>
      <c r="I39" s="78" t="s">
        <v>171</v>
      </c>
      <c r="J39" s="78" t="s">
        <v>178</v>
      </c>
      <c r="K39" s="78">
        <f>総括・審判氏名!$B$10</f>
        <v>0</v>
      </c>
      <c r="L39" s="99"/>
      <c r="M39" s="77"/>
      <c r="N39" s="77"/>
      <c r="O39" s="99"/>
      <c r="P39" s="77"/>
      <c r="Q39" s="88"/>
      <c r="R39" s="142"/>
      <c r="S39" s="88"/>
      <c r="T39" s="89"/>
      <c r="U39" s="89"/>
      <c r="V39" s="89"/>
    </row>
    <row r="40" spans="1:22" ht="20.25" customHeight="1" x14ac:dyDescent="0.2">
      <c r="A40" s="81">
        <v>33</v>
      </c>
      <c r="B40" s="76"/>
      <c r="C40" s="77"/>
      <c r="D40" s="78"/>
      <c r="E40" s="78"/>
      <c r="F40" s="78" t="s">
        <v>185</v>
      </c>
      <c r="G40" s="79" t="s">
        <v>294</v>
      </c>
      <c r="H40" s="78"/>
      <c r="I40" s="78" t="s">
        <v>171</v>
      </c>
      <c r="J40" s="78" t="s">
        <v>178</v>
      </c>
      <c r="K40" s="78">
        <f>総括・審判氏名!$B$10</f>
        <v>0</v>
      </c>
      <c r="L40" s="99"/>
      <c r="M40" s="77"/>
      <c r="N40" s="77"/>
      <c r="O40" s="99"/>
      <c r="P40" s="77"/>
      <c r="Q40" s="88"/>
      <c r="R40" s="142"/>
      <c r="S40" s="88"/>
      <c r="T40" s="89"/>
      <c r="U40" s="89"/>
      <c r="V40" s="89"/>
    </row>
    <row r="41" spans="1:22" ht="20.25" customHeight="1" x14ac:dyDescent="0.2">
      <c r="A41" s="81">
        <v>34</v>
      </c>
      <c r="B41" s="76"/>
      <c r="C41" s="77"/>
      <c r="D41" s="78"/>
      <c r="E41" s="78"/>
      <c r="F41" s="78" t="s">
        <v>185</v>
      </c>
      <c r="G41" s="79" t="s">
        <v>294</v>
      </c>
      <c r="H41" s="78"/>
      <c r="I41" s="78" t="s">
        <v>171</v>
      </c>
      <c r="J41" s="78" t="s">
        <v>178</v>
      </c>
      <c r="K41" s="78">
        <f>総括・審判氏名!$B$10</f>
        <v>0</v>
      </c>
      <c r="L41" s="99"/>
      <c r="M41" s="77"/>
      <c r="N41" s="77"/>
      <c r="O41" s="99"/>
      <c r="P41" s="77"/>
      <c r="Q41" s="88"/>
      <c r="R41" s="142"/>
      <c r="S41" s="88"/>
      <c r="T41" s="89"/>
      <c r="U41" s="89"/>
      <c r="V41" s="89"/>
    </row>
    <row r="42" spans="1:22" ht="20.25" customHeight="1" x14ac:dyDescent="0.2">
      <c r="A42" s="81">
        <v>35</v>
      </c>
      <c r="B42" s="76"/>
      <c r="C42" s="77"/>
      <c r="D42" s="78"/>
      <c r="E42" s="78"/>
      <c r="F42" s="78" t="s">
        <v>185</v>
      </c>
      <c r="G42" s="79" t="s">
        <v>294</v>
      </c>
      <c r="H42" s="78"/>
      <c r="I42" s="78" t="s">
        <v>171</v>
      </c>
      <c r="J42" s="78" t="s">
        <v>178</v>
      </c>
      <c r="K42" s="78">
        <f>総括・審判氏名!$B$10</f>
        <v>0</v>
      </c>
      <c r="L42" s="99"/>
      <c r="M42" s="77"/>
      <c r="N42" s="77"/>
      <c r="O42" s="99"/>
      <c r="P42" s="77"/>
      <c r="Q42" s="88"/>
      <c r="R42" s="142"/>
      <c r="S42" s="88"/>
      <c r="T42" s="89"/>
      <c r="U42" s="89"/>
      <c r="V42" s="89"/>
    </row>
    <row r="43" spans="1:22" ht="20.25" customHeight="1" x14ac:dyDescent="0.2">
      <c r="A43" s="81">
        <v>36</v>
      </c>
      <c r="B43" s="76"/>
      <c r="C43" s="77"/>
      <c r="D43" s="78"/>
      <c r="E43" s="78"/>
      <c r="F43" s="78" t="s">
        <v>185</v>
      </c>
      <c r="G43" s="79" t="s">
        <v>294</v>
      </c>
      <c r="H43" s="78"/>
      <c r="I43" s="78" t="s">
        <v>171</v>
      </c>
      <c r="J43" s="78" t="s">
        <v>178</v>
      </c>
      <c r="K43" s="78">
        <f>総括・審判氏名!$B$10</f>
        <v>0</v>
      </c>
      <c r="L43" s="99"/>
      <c r="M43" s="77"/>
      <c r="N43" s="77"/>
      <c r="O43" s="99"/>
      <c r="P43" s="77"/>
      <c r="Q43" s="88"/>
      <c r="R43" s="142"/>
      <c r="S43" s="88"/>
      <c r="T43" s="89"/>
      <c r="U43" s="89"/>
      <c r="V43" s="89"/>
    </row>
    <row r="44" spans="1:22" ht="20.25" customHeight="1" x14ac:dyDescent="0.2">
      <c r="A44" s="81">
        <v>37</v>
      </c>
      <c r="B44" s="76"/>
      <c r="C44" s="77"/>
      <c r="D44" s="78"/>
      <c r="E44" s="78"/>
      <c r="F44" s="78" t="s">
        <v>185</v>
      </c>
      <c r="G44" s="79" t="s">
        <v>294</v>
      </c>
      <c r="H44" s="78"/>
      <c r="I44" s="78" t="s">
        <v>171</v>
      </c>
      <c r="J44" s="78" t="s">
        <v>178</v>
      </c>
      <c r="K44" s="78">
        <f>総括・審判氏名!$B$10</f>
        <v>0</v>
      </c>
      <c r="L44" s="99"/>
      <c r="M44" s="77"/>
      <c r="N44" s="77"/>
      <c r="O44" s="99"/>
      <c r="P44" s="77"/>
      <c r="Q44" s="88"/>
      <c r="R44" s="142"/>
      <c r="S44" s="88"/>
      <c r="T44" s="89"/>
      <c r="U44" s="89"/>
      <c r="V44" s="89"/>
    </row>
    <row r="45" spans="1:22" ht="20.25" customHeight="1" x14ac:dyDescent="0.2">
      <c r="A45" s="81">
        <v>38</v>
      </c>
      <c r="B45" s="76"/>
      <c r="C45" s="77"/>
      <c r="D45" s="78"/>
      <c r="E45" s="78"/>
      <c r="F45" s="78" t="s">
        <v>185</v>
      </c>
      <c r="G45" s="79" t="s">
        <v>294</v>
      </c>
      <c r="H45" s="78"/>
      <c r="I45" s="78" t="s">
        <v>171</v>
      </c>
      <c r="J45" s="78" t="s">
        <v>178</v>
      </c>
      <c r="K45" s="78">
        <f>総括・審判氏名!$B$10</f>
        <v>0</v>
      </c>
      <c r="L45" s="99"/>
      <c r="M45" s="77"/>
      <c r="N45" s="77"/>
      <c r="O45" s="99"/>
      <c r="P45" s="77"/>
      <c r="Q45" s="88"/>
      <c r="R45" s="142"/>
      <c r="S45" s="88"/>
      <c r="T45" s="89"/>
      <c r="U45" s="89"/>
      <c r="V45" s="89"/>
    </row>
    <row r="46" spans="1:22" ht="20.25" customHeight="1" x14ac:dyDescent="0.2">
      <c r="A46" s="81">
        <v>39</v>
      </c>
      <c r="B46" s="76"/>
      <c r="C46" s="77"/>
      <c r="D46" s="78"/>
      <c r="E46" s="78"/>
      <c r="F46" s="78" t="s">
        <v>185</v>
      </c>
      <c r="G46" s="79" t="s">
        <v>294</v>
      </c>
      <c r="H46" s="78"/>
      <c r="I46" s="78" t="s">
        <v>171</v>
      </c>
      <c r="J46" s="78" t="s">
        <v>178</v>
      </c>
      <c r="K46" s="78">
        <f>総括・審判氏名!$B$10</f>
        <v>0</v>
      </c>
      <c r="L46" s="99"/>
      <c r="M46" s="77"/>
      <c r="N46" s="77"/>
      <c r="O46" s="99"/>
      <c r="P46" s="77"/>
      <c r="Q46" s="88"/>
      <c r="R46" s="142"/>
      <c r="S46" s="88"/>
      <c r="T46" s="89"/>
      <c r="U46" s="89"/>
      <c r="V46" s="89"/>
    </row>
    <row r="47" spans="1:22" ht="20.25" customHeight="1" x14ac:dyDescent="0.2">
      <c r="A47" s="81">
        <v>40</v>
      </c>
      <c r="B47" s="76"/>
      <c r="C47" s="77"/>
      <c r="D47" s="78"/>
      <c r="E47" s="78"/>
      <c r="F47" s="78" t="s">
        <v>185</v>
      </c>
      <c r="G47" s="79" t="s">
        <v>294</v>
      </c>
      <c r="H47" s="78"/>
      <c r="I47" s="78" t="s">
        <v>171</v>
      </c>
      <c r="J47" s="78" t="s">
        <v>178</v>
      </c>
      <c r="K47" s="78">
        <f>総括・審判氏名!$B$10</f>
        <v>0</v>
      </c>
      <c r="L47" s="99"/>
      <c r="M47" s="77"/>
      <c r="N47" s="77"/>
      <c r="O47" s="99"/>
      <c r="P47" s="77"/>
      <c r="Q47" s="88"/>
      <c r="R47" s="142"/>
      <c r="S47" s="88"/>
      <c r="T47" s="89"/>
      <c r="U47" s="89"/>
      <c r="V47" s="89"/>
    </row>
    <row r="48" spans="1:22" ht="20.25" customHeight="1" x14ac:dyDescent="0.2">
      <c r="A48" s="81">
        <v>41</v>
      </c>
      <c r="B48" s="76"/>
      <c r="C48" s="77"/>
      <c r="D48" s="78"/>
      <c r="E48" s="78"/>
      <c r="F48" s="78" t="s">
        <v>185</v>
      </c>
      <c r="G48" s="79" t="s">
        <v>294</v>
      </c>
      <c r="H48" s="78"/>
      <c r="I48" s="78" t="s">
        <v>171</v>
      </c>
      <c r="J48" s="78" t="s">
        <v>178</v>
      </c>
      <c r="K48" s="78">
        <f>総括・審判氏名!$B$10</f>
        <v>0</v>
      </c>
      <c r="L48" s="99"/>
      <c r="M48" s="77"/>
      <c r="N48" s="77"/>
      <c r="O48" s="99"/>
      <c r="P48" s="77"/>
      <c r="Q48" s="88"/>
      <c r="R48" s="142"/>
      <c r="S48" s="88"/>
      <c r="T48" s="89"/>
      <c r="U48" s="89"/>
      <c r="V48" s="89"/>
    </row>
    <row r="49" spans="1:22" ht="20.25" customHeight="1" x14ac:dyDescent="0.2">
      <c r="A49" s="81">
        <v>42</v>
      </c>
      <c r="B49" s="76"/>
      <c r="C49" s="77"/>
      <c r="D49" s="78"/>
      <c r="E49" s="78"/>
      <c r="F49" s="78" t="s">
        <v>185</v>
      </c>
      <c r="G49" s="79" t="s">
        <v>294</v>
      </c>
      <c r="H49" s="78"/>
      <c r="I49" s="78" t="s">
        <v>171</v>
      </c>
      <c r="J49" s="78" t="s">
        <v>178</v>
      </c>
      <c r="K49" s="78">
        <f>総括・審判氏名!$B$10</f>
        <v>0</v>
      </c>
      <c r="L49" s="99"/>
      <c r="M49" s="77"/>
      <c r="N49" s="77"/>
      <c r="O49" s="99"/>
      <c r="P49" s="77"/>
      <c r="Q49" s="88"/>
      <c r="R49" s="142"/>
      <c r="S49" s="88"/>
      <c r="T49" s="89"/>
      <c r="U49" s="89"/>
      <c r="V49" s="89"/>
    </row>
    <row r="50" spans="1:22" ht="20.25" customHeight="1" x14ac:dyDescent="0.2">
      <c r="A50" s="81">
        <v>43</v>
      </c>
      <c r="B50" s="76"/>
      <c r="C50" s="77"/>
      <c r="D50" s="78"/>
      <c r="E50" s="78"/>
      <c r="F50" s="78" t="s">
        <v>185</v>
      </c>
      <c r="G50" s="79" t="s">
        <v>294</v>
      </c>
      <c r="H50" s="78"/>
      <c r="I50" s="78" t="s">
        <v>171</v>
      </c>
      <c r="J50" s="78" t="s">
        <v>178</v>
      </c>
      <c r="K50" s="78">
        <f>総括・審判氏名!$B$10</f>
        <v>0</v>
      </c>
      <c r="L50" s="99"/>
      <c r="M50" s="77"/>
      <c r="N50" s="77"/>
      <c r="O50" s="99"/>
      <c r="P50" s="77"/>
      <c r="Q50" s="88"/>
      <c r="R50" s="142"/>
      <c r="S50" s="88"/>
      <c r="T50" s="89"/>
      <c r="U50" s="89"/>
      <c r="V50" s="89"/>
    </row>
    <row r="51" spans="1:22" ht="20.25" customHeight="1" x14ac:dyDescent="0.2">
      <c r="A51" s="81">
        <v>44</v>
      </c>
      <c r="B51" s="76"/>
      <c r="C51" s="77"/>
      <c r="D51" s="78"/>
      <c r="E51" s="78"/>
      <c r="F51" s="78" t="s">
        <v>185</v>
      </c>
      <c r="G51" s="79" t="s">
        <v>294</v>
      </c>
      <c r="H51" s="78"/>
      <c r="I51" s="78" t="s">
        <v>171</v>
      </c>
      <c r="J51" s="78" t="s">
        <v>178</v>
      </c>
      <c r="K51" s="78">
        <f>総括・審判氏名!$B$10</f>
        <v>0</v>
      </c>
      <c r="L51" s="99"/>
      <c r="M51" s="77"/>
      <c r="N51" s="77"/>
      <c r="O51" s="99"/>
      <c r="P51" s="77"/>
      <c r="Q51" s="88"/>
      <c r="R51" s="142"/>
      <c r="S51" s="88"/>
      <c r="T51" s="89"/>
      <c r="U51" s="89"/>
      <c r="V51" s="89"/>
    </row>
    <row r="52" spans="1:22" ht="20.25" customHeight="1" x14ac:dyDescent="0.2">
      <c r="A52" s="81">
        <v>45</v>
      </c>
      <c r="B52" s="76"/>
      <c r="C52" s="77"/>
      <c r="D52" s="78"/>
      <c r="E52" s="78"/>
      <c r="F52" s="78" t="s">
        <v>185</v>
      </c>
      <c r="G52" s="79" t="s">
        <v>294</v>
      </c>
      <c r="H52" s="78"/>
      <c r="I52" s="78" t="s">
        <v>171</v>
      </c>
      <c r="J52" s="78" t="s">
        <v>178</v>
      </c>
      <c r="K52" s="78">
        <f>総括・審判氏名!$B$10</f>
        <v>0</v>
      </c>
      <c r="L52" s="99"/>
      <c r="M52" s="77"/>
      <c r="N52" s="77"/>
      <c r="O52" s="99"/>
      <c r="P52" s="77"/>
      <c r="Q52" s="88"/>
      <c r="R52" s="142"/>
      <c r="S52" s="88"/>
      <c r="T52" s="89"/>
      <c r="U52" s="89"/>
      <c r="V52" s="89"/>
    </row>
    <row r="53" spans="1:22" ht="20.25" customHeight="1" x14ac:dyDescent="0.2">
      <c r="A53" s="81">
        <v>46</v>
      </c>
      <c r="B53" s="76"/>
      <c r="C53" s="77"/>
      <c r="D53" s="78"/>
      <c r="E53" s="78"/>
      <c r="F53" s="78" t="s">
        <v>185</v>
      </c>
      <c r="G53" s="79" t="s">
        <v>294</v>
      </c>
      <c r="H53" s="78"/>
      <c r="I53" s="78" t="s">
        <v>171</v>
      </c>
      <c r="J53" s="78" t="s">
        <v>178</v>
      </c>
      <c r="K53" s="78">
        <f>総括・審判氏名!$B$10</f>
        <v>0</v>
      </c>
      <c r="L53" s="99"/>
      <c r="M53" s="77"/>
      <c r="N53" s="77"/>
      <c r="O53" s="99"/>
      <c r="P53" s="77"/>
      <c r="Q53" s="88"/>
      <c r="R53" s="142"/>
      <c r="S53" s="88"/>
      <c r="T53" s="89"/>
      <c r="U53" s="89"/>
      <c r="V53" s="89"/>
    </row>
    <row r="54" spans="1:22" ht="20.25" customHeight="1" x14ac:dyDescent="0.2">
      <c r="A54" s="81">
        <v>47</v>
      </c>
      <c r="B54" s="76"/>
      <c r="C54" s="77"/>
      <c r="D54" s="78"/>
      <c r="E54" s="78"/>
      <c r="F54" s="78" t="s">
        <v>185</v>
      </c>
      <c r="G54" s="79" t="s">
        <v>294</v>
      </c>
      <c r="H54" s="78"/>
      <c r="I54" s="78" t="s">
        <v>171</v>
      </c>
      <c r="J54" s="78" t="s">
        <v>178</v>
      </c>
      <c r="K54" s="78">
        <f>総括・審判氏名!$B$10</f>
        <v>0</v>
      </c>
      <c r="L54" s="99"/>
      <c r="M54" s="77"/>
      <c r="N54" s="77"/>
      <c r="O54" s="99"/>
      <c r="P54" s="77"/>
      <c r="Q54" s="88"/>
      <c r="R54" s="142"/>
      <c r="S54" s="88"/>
      <c r="T54" s="89"/>
      <c r="U54" s="89"/>
      <c r="V54" s="89"/>
    </row>
    <row r="55" spans="1:22" ht="20.25" customHeight="1" x14ac:dyDescent="0.2">
      <c r="A55" s="81">
        <v>48</v>
      </c>
      <c r="B55" s="76"/>
      <c r="C55" s="77"/>
      <c r="D55" s="78"/>
      <c r="E55" s="78"/>
      <c r="F55" s="78" t="s">
        <v>185</v>
      </c>
      <c r="G55" s="79" t="s">
        <v>294</v>
      </c>
      <c r="H55" s="78"/>
      <c r="I55" s="78" t="s">
        <v>171</v>
      </c>
      <c r="J55" s="78" t="s">
        <v>178</v>
      </c>
      <c r="K55" s="78">
        <f>総括・審判氏名!$B$10</f>
        <v>0</v>
      </c>
      <c r="L55" s="99"/>
      <c r="M55" s="77"/>
      <c r="N55" s="77"/>
      <c r="O55" s="99"/>
      <c r="P55" s="77"/>
      <c r="Q55" s="88"/>
      <c r="R55" s="142"/>
      <c r="S55" s="88"/>
      <c r="T55" s="89"/>
      <c r="U55" s="89"/>
      <c r="V55" s="89"/>
    </row>
    <row r="56" spans="1:22" ht="20.25" customHeight="1" x14ac:dyDescent="0.2">
      <c r="A56" s="81">
        <v>49</v>
      </c>
      <c r="B56" s="76"/>
      <c r="C56" s="77"/>
      <c r="D56" s="78"/>
      <c r="E56" s="78"/>
      <c r="F56" s="78" t="s">
        <v>185</v>
      </c>
      <c r="G56" s="79" t="s">
        <v>294</v>
      </c>
      <c r="H56" s="78"/>
      <c r="I56" s="78" t="s">
        <v>171</v>
      </c>
      <c r="J56" s="78" t="s">
        <v>178</v>
      </c>
      <c r="K56" s="78">
        <f>総括・審判氏名!$B$10</f>
        <v>0</v>
      </c>
      <c r="L56" s="99"/>
      <c r="M56" s="77"/>
      <c r="N56" s="77"/>
      <c r="O56" s="99"/>
      <c r="P56" s="77"/>
      <c r="Q56" s="88"/>
      <c r="R56" s="142"/>
      <c r="S56" s="88"/>
      <c r="T56" s="89"/>
      <c r="U56" s="89"/>
      <c r="V56" s="89"/>
    </row>
    <row r="57" spans="1:22" ht="20.25" customHeight="1" x14ac:dyDescent="0.2">
      <c r="A57" s="81">
        <v>50</v>
      </c>
      <c r="B57" s="76"/>
      <c r="C57" s="77"/>
      <c r="D57" s="78"/>
      <c r="E57" s="78"/>
      <c r="F57" s="78" t="s">
        <v>185</v>
      </c>
      <c r="G57" s="79" t="s">
        <v>294</v>
      </c>
      <c r="H57" s="78"/>
      <c r="I57" s="78" t="s">
        <v>171</v>
      </c>
      <c r="J57" s="78" t="s">
        <v>178</v>
      </c>
      <c r="K57" s="78">
        <f>総括・審判氏名!$B$10</f>
        <v>0</v>
      </c>
      <c r="L57" s="99"/>
      <c r="M57" s="77"/>
      <c r="N57" s="77"/>
      <c r="O57" s="99"/>
      <c r="P57" s="77"/>
      <c r="Q57" s="88"/>
      <c r="R57" s="142"/>
      <c r="S57" s="88"/>
      <c r="T57" s="89"/>
      <c r="U57" s="89"/>
      <c r="V57" s="89"/>
    </row>
  </sheetData>
  <mergeCells count="1">
    <mergeCell ref="O2:Q2"/>
  </mergeCells>
  <phoneticPr fontId="1"/>
  <conditionalFormatting sqref="N1:S1 N2:O2 N3:S3 J4:M4 J5:L5">
    <cfRule type="cellIs" dxfId="13" priority="1" stopIfTrue="1" operator="equal">
      <formula>0</formula>
    </cfRule>
  </conditionalFormatting>
  <dataValidations count="1">
    <dataValidation type="list" allowBlank="1" showInputMessage="1" showErrorMessage="1" sqref="M8:M57 P8:P57" xr:uid="{00000000-0002-0000-0300-000000000000}">
      <formula1>INDIRECT(L8)</formula1>
    </dataValidation>
  </dataValidations>
  <pageMargins left="0.7" right="0.7" top="0.75" bottom="0.75" header="0.3" footer="0.3"/>
  <pageSetup paperSize="9" scale="67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300-000001000000}">
          <x14:formula1>
            <xm:f>システムシート!$V$4:$V$34</xm:f>
          </x14:formula1>
          <xm:sqref>V8:V57</xm:sqref>
        </x14:dataValidation>
        <x14:dataValidation type="list" allowBlank="1" showInputMessage="1" showErrorMessage="1" xr:uid="{00000000-0002-0000-0300-000002000000}">
          <x14:formula1>
            <xm:f>システムシート!$U$4:$U$15</xm:f>
          </x14:formula1>
          <xm:sqref>U8:U57</xm:sqref>
        </x14:dataValidation>
        <x14:dataValidation type="list" allowBlank="1" showInputMessage="1" showErrorMessage="1" xr:uid="{00000000-0002-0000-0300-000003000000}">
          <x14:formula1>
            <xm:f>システムシート!$D$4:$D$6</xm:f>
          </x14:formula1>
          <xm:sqref>H8:H57</xm:sqref>
        </x14:dataValidation>
        <x14:dataValidation type="list" allowBlank="1" showInputMessage="1" showErrorMessage="1" xr:uid="{00000000-0002-0000-0300-000004000000}">
          <x14:formula1>
            <xm:f>システムシート!$B$4:$B$5</xm:f>
          </x14:formula1>
          <xm:sqref>F8:F57</xm:sqref>
        </x14:dataValidation>
        <x14:dataValidation type="list" allowBlank="1" showInputMessage="1" showErrorMessage="1" xr:uid="{00000000-0002-0000-0300-000005000000}">
          <x14:formula1>
            <xm:f>システムシート!$N$4:$N$8</xm:f>
          </x14:formula1>
          <xm:sqref>L8:L57 O8:O57</xm:sqref>
        </x14:dataValidation>
        <x14:dataValidation type="list" allowBlank="1" showInputMessage="1" showErrorMessage="1" xr:uid="{00000000-0002-0000-0300-000006000000}">
          <x14:formula1>
            <xm:f>システムシート!$T$4:$T$7</xm:f>
          </x14:formula1>
          <xm:sqref>T8:T57</xm:sqref>
        </x14:dataValidation>
        <x14:dataValidation type="list" allowBlank="1" showInputMessage="1" showErrorMessage="1" xr:uid="{00000000-0002-0000-0300-000007000000}">
          <x14:formula1>
            <xm:f>システムシート!$M$4:$M$12</xm:f>
          </x14:formula1>
          <xm:sqref>R8:R57</xm:sqref>
        </x14:dataValidation>
        <x14:dataValidation type="list" allowBlank="1" showInputMessage="1" showErrorMessage="1" xr:uid="{00000000-0002-0000-0300-000008000000}">
          <x14:formula1>
            <xm:f>システムシート!$S$4:$S$5</xm:f>
          </x14:formula1>
          <xm:sqref>B8:B57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</sheetPr>
  <dimension ref="A1:L81"/>
  <sheetViews>
    <sheetView view="pageBreakPreview" topLeftCell="A24" zoomScaleNormal="100" workbookViewId="0">
      <selection activeCell="C31" sqref="C31"/>
    </sheetView>
  </sheetViews>
  <sheetFormatPr defaultColWidth="9" defaultRowHeight="14.4" x14ac:dyDescent="0.2"/>
  <cols>
    <col min="1" max="1" width="5" style="11" customWidth="1"/>
    <col min="2" max="2" width="21.6640625" style="11" customWidth="1"/>
    <col min="3" max="3" width="9" style="9" customWidth="1"/>
    <col min="4" max="4" width="5.6640625" style="9" customWidth="1"/>
    <col min="5" max="5" width="4.109375" style="9" customWidth="1"/>
    <col min="6" max="6" width="5" style="11" customWidth="1"/>
    <col min="7" max="7" width="21.6640625" style="11" customWidth="1"/>
    <col min="8" max="8" width="9.33203125" style="9" customWidth="1"/>
    <col min="9" max="9" width="3.33203125" style="9" customWidth="1"/>
    <col min="10" max="16384" width="9" style="9"/>
  </cols>
  <sheetData>
    <row r="1" spans="1:12" ht="23.25" customHeight="1" x14ac:dyDescent="0.2">
      <c r="A1" s="233" t="str">
        <f>大会要項!A2</f>
        <v>第７９回石狩管内中学校陸上競技大会</v>
      </c>
      <c r="B1" s="233"/>
      <c r="C1" s="233"/>
      <c r="D1" s="233"/>
      <c r="E1" s="233"/>
      <c r="F1" s="233"/>
      <c r="G1" s="233"/>
      <c r="H1" s="233"/>
    </row>
    <row r="2" spans="1:12" ht="7.5" customHeight="1" x14ac:dyDescent="0.2">
      <c r="B2" s="42"/>
      <c r="C2" s="42"/>
      <c r="D2" s="42"/>
      <c r="E2" s="42"/>
      <c r="F2" s="42"/>
      <c r="G2" s="42"/>
      <c r="H2" s="42"/>
    </row>
    <row r="3" spans="1:12" ht="18.75" customHeight="1" x14ac:dyDescent="0.2">
      <c r="B3" s="106" t="s">
        <v>307</v>
      </c>
      <c r="C3" s="106"/>
      <c r="D3" s="106"/>
      <c r="E3" s="106"/>
      <c r="F3" s="106"/>
      <c r="G3" s="106"/>
      <c r="H3" s="39"/>
    </row>
    <row r="4" spans="1:12" ht="11.25" customHeight="1" x14ac:dyDescent="0.2">
      <c r="C4" s="11"/>
      <c r="D4" s="41"/>
      <c r="E4" s="11"/>
      <c r="H4" s="7"/>
      <c r="K4" s="31"/>
      <c r="L4" s="31"/>
    </row>
    <row r="5" spans="1:12" ht="33" customHeight="1" x14ac:dyDescent="0.2">
      <c r="B5" s="52">
        <f>総括・審判氏名!B10</f>
        <v>0</v>
      </c>
      <c r="C5" s="36" t="s">
        <v>75</v>
      </c>
      <c r="D5" s="14"/>
      <c r="E5" s="15"/>
      <c r="G5" s="37">
        <f>B5</f>
        <v>0</v>
      </c>
      <c r="H5" s="36" t="s">
        <v>75</v>
      </c>
      <c r="K5" s="31"/>
      <c r="L5" s="31"/>
    </row>
    <row r="6" spans="1:12" ht="7.5" customHeight="1" x14ac:dyDescent="0.2">
      <c r="D6" s="16"/>
      <c r="F6" s="11" t="s">
        <v>72</v>
      </c>
    </row>
    <row r="7" spans="1:12" ht="22.5" customHeight="1" x14ac:dyDescent="0.2">
      <c r="B7" s="7" t="s">
        <v>8</v>
      </c>
      <c r="C7" s="7"/>
      <c r="D7" s="12"/>
      <c r="E7" s="7"/>
      <c r="F7" s="7"/>
      <c r="G7" s="7" t="s">
        <v>27</v>
      </c>
    </row>
    <row r="8" spans="1:12" ht="24.75" customHeight="1" x14ac:dyDescent="0.2">
      <c r="B8" s="10" t="s">
        <v>48</v>
      </c>
      <c r="C8" s="10" t="s">
        <v>49</v>
      </c>
      <c r="D8" s="17"/>
      <c r="E8" s="3"/>
      <c r="G8" s="10" t="s">
        <v>48</v>
      </c>
      <c r="H8" s="10" t="s">
        <v>49</v>
      </c>
    </row>
    <row r="9" spans="1:12" ht="24.75" customHeight="1" x14ac:dyDescent="0.2">
      <c r="A9" s="18">
        <v>1</v>
      </c>
      <c r="B9" s="103" t="str">
        <f>B44</f>
        <v>男子１年１００ｍ</v>
      </c>
      <c r="C9" s="29">
        <f>C44</f>
        <v>0</v>
      </c>
      <c r="D9" s="16"/>
      <c r="F9" s="18">
        <v>1</v>
      </c>
      <c r="G9" s="103" t="str">
        <f>B65</f>
        <v>女子１年１００ｍ</v>
      </c>
      <c r="H9" s="29">
        <f>C65</f>
        <v>0</v>
      </c>
      <c r="J9" s="31"/>
    </row>
    <row r="10" spans="1:12" ht="24.75" customHeight="1" x14ac:dyDescent="0.2">
      <c r="A10" s="18">
        <v>2</v>
      </c>
      <c r="B10" s="103" t="str">
        <f t="shared" ref="B10:B29" si="0">B45</f>
        <v>男子１年１５００ｍ</v>
      </c>
      <c r="C10" s="29">
        <f t="shared" ref="C10:C29" si="1">C45</f>
        <v>0</v>
      </c>
      <c r="D10" s="16"/>
      <c r="F10" s="18">
        <v>2</v>
      </c>
      <c r="G10" s="103" t="str">
        <f t="shared" ref="G10:H10" si="2">B66</f>
        <v>女子１年８００ｍ</v>
      </c>
      <c r="H10" s="29">
        <f t="shared" si="2"/>
        <v>0</v>
      </c>
      <c r="J10" s="31"/>
    </row>
    <row r="11" spans="1:12" ht="24.75" customHeight="1" x14ac:dyDescent="0.2">
      <c r="A11" s="18">
        <v>3</v>
      </c>
      <c r="B11" s="103" t="str">
        <f t="shared" si="0"/>
        <v>男子１年100mH</v>
      </c>
      <c r="C11" s="29">
        <f t="shared" si="1"/>
        <v>0</v>
      </c>
      <c r="D11" s="16"/>
      <c r="F11" s="18">
        <v>3</v>
      </c>
      <c r="G11" s="103" t="str">
        <f t="shared" ref="G11:H11" si="3">B67</f>
        <v>女子２年１００ｍ</v>
      </c>
      <c r="H11" s="29">
        <f t="shared" si="3"/>
        <v>0</v>
      </c>
      <c r="J11" s="31"/>
    </row>
    <row r="12" spans="1:12" ht="24.75" customHeight="1" x14ac:dyDescent="0.2">
      <c r="A12" s="18">
        <v>4</v>
      </c>
      <c r="B12" s="103" t="str">
        <f t="shared" si="0"/>
        <v>男子１年砲丸投 (4.000kg)</v>
      </c>
      <c r="C12" s="29">
        <f t="shared" si="1"/>
        <v>0</v>
      </c>
      <c r="D12" s="16"/>
      <c r="F12" s="18">
        <v>4</v>
      </c>
      <c r="G12" s="103" t="str">
        <f t="shared" ref="G12:H12" si="4">B68</f>
        <v>女子２年８００ｍ</v>
      </c>
      <c r="H12" s="29">
        <f t="shared" si="4"/>
        <v>0</v>
      </c>
    </row>
    <row r="13" spans="1:12" ht="24.75" customHeight="1" x14ac:dyDescent="0.2">
      <c r="A13" s="18">
        <v>5</v>
      </c>
      <c r="B13" s="103" t="str">
        <f t="shared" si="0"/>
        <v>男子２年１００ｍ</v>
      </c>
      <c r="C13" s="29">
        <f t="shared" si="1"/>
        <v>0</v>
      </c>
      <c r="D13" s="16"/>
      <c r="F13" s="18">
        <v>5</v>
      </c>
      <c r="G13" s="103" t="str">
        <f t="shared" ref="G13:H13" si="5">B69</f>
        <v>女子１・２年共通走幅跳</v>
      </c>
      <c r="H13" s="29">
        <f t="shared" si="5"/>
        <v>0</v>
      </c>
    </row>
    <row r="14" spans="1:12" ht="24.75" customHeight="1" x14ac:dyDescent="0.2">
      <c r="A14" s="18">
        <v>6</v>
      </c>
      <c r="B14" s="103" t="str">
        <f t="shared" si="0"/>
        <v>男子２年１５００ｍ</v>
      </c>
      <c r="C14" s="29">
        <f t="shared" si="1"/>
        <v>0</v>
      </c>
      <c r="D14" s="16"/>
      <c r="F14" s="18">
        <v>6</v>
      </c>
      <c r="G14" s="103" t="str">
        <f t="shared" ref="G14:H14" si="6">B70</f>
        <v>女子共通１００ｍ</v>
      </c>
      <c r="H14" s="29">
        <f t="shared" si="6"/>
        <v>0</v>
      </c>
    </row>
    <row r="15" spans="1:12" ht="24.75" customHeight="1" x14ac:dyDescent="0.2">
      <c r="A15" s="18">
        <v>7</v>
      </c>
      <c r="B15" s="103" t="str">
        <f t="shared" si="0"/>
        <v>男子１・２年共通走高跳</v>
      </c>
      <c r="C15" s="29">
        <f t="shared" si="1"/>
        <v>0</v>
      </c>
      <c r="D15" s="16"/>
      <c r="F15" s="18">
        <v>7</v>
      </c>
      <c r="G15" s="103" t="str">
        <f t="shared" ref="G15:H15" si="7">B71</f>
        <v>女子共通２００ｍ</v>
      </c>
      <c r="H15" s="29">
        <f t="shared" si="7"/>
        <v>0</v>
      </c>
    </row>
    <row r="16" spans="1:12" ht="24.75" customHeight="1" x14ac:dyDescent="0.2">
      <c r="A16" s="18">
        <v>8</v>
      </c>
      <c r="B16" s="103" t="str">
        <f t="shared" si="0"/>
        <v>男子１・２年共通走幅跳</v>
      </c>
      <c r="C16" s="29">
        <f t="shared" si="1"/>
        <v>0</v>
      </c>
      <c r="D16" s="16"/>
      <c r="F16" s="18">
        <v>8</v>
      </c>
      <c r="G16" s="103" t="str">
        <f t="shared" ref="G16:H16" si="8">B72</f>
        <v>女子共通８００ｍ</v>
      </c>
      <c r="H16" s="29">
        <f t="shared" si="8"/>
        <v>0</v>
      </c>
    </row>
    <row r="17" spans="1:8" ht="24.75" customHeight="1" x14ac:dyDescent="0.2">
      <c r="A17" s="18">
        <v>9</v>
      </c>
      <c r="B17" s="103" t="str">
        <f t="shared" si="0"/>
        <v>男子共通１００ｍ</v>
      </c>
      <c r="C17" s="29">
        <f t="shared" si="1"/>
        <v>0</v>
      </c>
      <c r="D17" s="16"/>
      <c r="F17" s="18">
        <v>9</v>
      </c>
      <c r="G17" s="103" t="str">
        <f t="shared" ref="G17:H17" si="9">B73</f>
        <v>女子共通１５００ｍ</v>
      </c>
      <c r="H17" s="29">
        <f t="shared" si="9"/>
        <v>0</v>
      </c>
    </row>
    <row r="18" spans="1:8" ht="24.75" customHeight="1" x14ac:dyDescent="0.2">
      <c r="A18" s="18">
        <v>10</v>
      </c>
      <c r="B18" s="103" t="str">
        <f t="shared" si="0"/>
        <v>男子共通２００ｍ</v>
      </c>
      <c r="C18" s="29">
        <f t="shared" si="1"/>
        <v>0</v>
      </c>
      <c r="D18" s="16"/>
      <c r="F18" s="18">
        <v>10</v>
      </c>
      <c r="G18" s="103" t="str">
        <f t="shared" ref="G18:H18" si="10">B74</f>
        <v>女子共通１００ｍH</v>
      </c>
      <c r="H18" s="29">
        <f t="shared" si="10"/>
        <v>0</v>
      </c>
    </row>
    <row r="19" spans="1:8" ht="24.75" customHeight="1" x14ac:dyDescent="0.2">
      <c r="A19" s="18">
        <v>11</v>
      </c>
      <c r="B19" s="103" t="str">
        <f t="shared" si="0"/>
        <v>男子共通４００ｍ</v>
      </c>
      <c r="C19" s="29">
        <f t="shared" si="1"/>
        <v>0</v>
      </c>
      <c r="D19" s="16"/>
      <c r="F19" s="18">
        <v>11</v>
      </c>
      <c r="G19" s="103" t="str">
        <f t="shared" ref="G19:H19" si="11">B75</f>
        <v>女子共通走高跳</v>
      </c>
      <c r="H19" s="29">
        <f t="shared" si="11"/>
        <v>0</v>
      </c>
    </row>
    <row r="20" spans="1:8" ht="24.75" customHeight="1" x14ac:dyDescent="0.2">
      <c r="A20" s="18">
        <v>12</v>
      </c>
      <c r="B20" s="103" t="str">
        <f t="shared" si="0"/>
        <v>男子共通８００ｍ</v>
      </c>
      <c r="C20" s="29">
        <f t="shared" si="1"/>
        <v>0</v>
      </c>
      <c r="D20" s="16"/>
      <c r="F20" s="18">
        <v>12</v>
      </c>
      <c r="G20" s="103" t="str">
        <f t="shared" ref="G20:H20" si="12">B76</f>
        <v>女子共通棒高跳</v>
      </c>
      <c r="H20" s="29">
        <f t="shared" si="12"/>
        <v>0</v>
      </c>
    </row>
    <row r="21" spans="1:8" ht="24.75" customHeight="1" x14ac:dyDescent="0.2">
      <c r="A21" s="18">
        <v>13</v>
      </c>
      <c r="B21" s="103" t="str">
        <f t="shared" si="0"/>
        <v>男子共通１５００ｍ</v>
      </c>
      <c r="C21" s="29">
        <f t="shared" si="1"/>
        <v>0</v>
      </c>
      <c r="D21" s="16"/>
      <c r="F21" s="18">
        <v>13</v>
      </c>
      <c r="G21" s="103" t="str">
        <f t="shared" ref="G21:H21" si="13">B77</f>
        <v>女子共通走幅跳</v>
      </c>
      <c r="H21" s="29">
        <f t="shared" si="13"/>
        <v>0</v>
      </c>
    </row>
    <row r="22" spans="1:8" ht="24.75" customHeight="1" x14ac:dyDescent="0.2">
      <c r="A22" s="18">
        <v>14</v>
      </c>
      <c r="B22" s="103" t="str">
        <f t="shared" si="0"/>
        <v>男子共通３０００ｍ</v>
      </c>
      <c r="C22" s="29">
        <f t="shared" si="1"/>
        <v>0</v>
      </c>
      <c r="D22" s="16"/>
      <c r="F22" s="18">
        <v>14</v>
      </c>
      <c r="G22" s="103" t="str">
        <f t="shared" ref="G22:H22" si="14">B78</f>
        <v>女子共通砲丸投(2.721kg)</v>
      </c>
      <c r="H22" s="29">
        <f t="shared" si="14"/>
        <v>0</v>
      </c>
    </row>
    <row r="23" spans="1:8" ht="24.75" customHeight="1" x14ac:dyDescent="0.2">
      <c r="A23" s="18">
        <v>15</v>
      </c>
      <c r="B23" s="103" t="str">
        <f t="shared" si="0"/>
        <v>男子共通１１０ｍH</v>
      </c>
      <c r="C23" s="29">
        <f t="shared" si="1"/>
        <v>0</v>
      </c>
      <c r="D23" s="16"/>
      <c r="F23" s="18">
        <v>15</v>
      </c>
      <c r="G23" s="103" t="str">
        <f t="shared" ref="G23" si="15">B79</f>
        <v>女子共通円盤投</v>
      </c>
      <c r="H23" s="29">
        <f t="shared" ref="H23" si="16">C79</f>
        <v>0</v>
      </c>
    </row>
    <row r="24" spans="1:8" ht="24.75" customHeight="1" x14ac:dyDescent="0.2">
      <c r="A24" s="18">
        <v>16</v>
      </c>
      <c r="B24" s="103" t="str">
        <f t="shared" si="0"/>
        <v>男子共通走高跳</v>
      </c>
      <c r="C24" s="29">
        <f t="shared" si="1"/>
        <v>0</v>
      </c>
      <c r="D24" s="16"/>
      <c r="F24" s="18">
        <v>16</v>
      </c>
      <c r="G24" s="103" t="str">
        <f t="shared" ref="G24" si="17">B80</f>
        <v>女子共通四種競技</v>
      </c>
      <c r="H24" s="29">
        <f t="shared" ref="H24" si="18">C80</f>
        <v>0</v>
      </c>
    </row>
    <row r="25" spans="1:8" ht="24.75" customHeight="1" x14ac:dyDescent="0.2">
      <c r="A25" s="18">
        <v>17</v>
      </c>
      <c r="B25" s="103" t="str">
        <f t="shared" si="0"/>
        <v>男子共通棒高跳</v>
      </c>
      <c r="C25" s="29">
        <f t="shared" si="1"/>
        <v>0</v>
      </c>
      <c r="D25" s="16"/>
      <c r="F25" s="18"/>
      <c r="G25" s="13"/>
      <c r="H25" s="29"/>
    </row>
    <row r="26" spans="1:8" ht="24.75" customHeight="1" x14ac:dyDescent="0.2">
      <c r="A26" s="18">
        <v>18</v>
      </c>
      <c r="B26" s="103" t="str">
        <f t="shared" si="0"/>
        <v>男子共通走幅跳</v>
      </c>
      <c r="C26" s="29">
        <f t="shared" si="1"/>
        <v>0</v>
      </c>
      <c r="D26" s="16"/>
      <c r="F26" s="18"/>
      <c r="G26" s="13"/>
      <c r="H26" s="29"/>
    </row>
    <row r="27" spans="1:8" ht="24.75" customHeight="1" x14ac:dyDescent="0.2">
      <c r="A27" s="18">
        <v>19</v>
      </c>
      <c r="B27" s="103" t="str">
        <f t="shared" si="0"/>
        <v>男子共通砲丸投(5.00kg)</v>
      </c>
      <c r="C27" s="29">
        <f t="shared" si="1"/>
        <v>0</v>
      </c>
      <c r="D27" s="16"/>
      <c r="F27" s="18"/>
      <c r="G27" s="103" t="s">
        <v>50</v>
      </c>
      <c r="H27" s="29">
        <f>ROUNDDOWN(COUNTIF(女子!$R$8:$R$57,"A")/4,0)+ROUNDDOWN(COUNTIF(女子!$R$8:$R$57,"B")/4,0)+ROUNDDOWN(COUNTIF(女子!$R$8:$R$57,"C")/4,0)+ROUNDDOWN(COUNTIF(女子!$R$8:$R$57,"D")/4,0)+ROUNDDOWN(COUNTIF(女子!$R$8:$R$57,"E")/4,0)+ROUNDDOWN(COUNTIF(女子!$R$8:$R$57,"F")/4,0)+ROUNDDOWN(COUNTIF(女子!$R$8:$R$57,"G")/4,0)</f>
        <v>0</v>
      </c>
    </row>
    <row r="28" spans="1:8" ht="24.75" customHeight="1" x14ac:dyDescent="0.2">
      <c r="A28" s="18">
        <v>20</v>
      </c>
      <c r="B28" s="103" t="str">
        <f t="shared" si="0"/>
        <v>男子共通円盤投</v>
      </c>
      <c r="C28" s="29">
        <f t="shared" si="1"/>
        <v>0</v>
      </c>
      <c r="D28" s="16"/>
      <c r="F28" s="18"/>
      <c r="G28" s="13"/>
      <c r="H28" s="29"/>
    </row>
    <row r="29" spans="1:8" ht="24.75" customHeight="1" x14ac:dyDescent="0.2">
      <c r="A29" s="18">
        <v>21</v>
      </c>
      <c r="B29" s="103" t="str">
        <f t="shared" si="0"/>
        <v>男子共通四種競技</v>
      </c>
      <c r="C29" s="29">
        <f t="shared" si="1"/>
        <v>0</v>
      </c>
      <c r="D29" s="16"/>
      <c r="F29" s="18"/>
      <c r="G29" s="13"/>
      <c r="H29" s="29"/>
    </row>
    <row r="30" spans="1:8" ht="24.75" customHeight="1" x14ac:dyDescent="0.2">
      <c r="A30" s="18"/>
      <c r="B30" s="104"/>
      <c r="C30" s="29"/>
      <c r="D30" s="16"/>
      <c r="F30" s="18"/>
      <c r="G30" s="18"/>
      <c r="H30" s="29"/>
    </row>
    <row r="31" spans="1:8" ht="24.75" customHeight="1" x14ac:dyDescent="0.2">
      <c r="A31" s="18"/>
      <c r="B31" s="103" t="s">
        <v>50</v>
      </c>
      <c r="C31" s="29">
        <f>ROUNDDOWN(COUNTIF(男子!$R$8:$R$57,"A")/4,0)+ROUNDDOWN(COUNTIF(男子!$R$8:$R$57,"B")/4,0)+ROUNDDOWN(COUNTIF(男子!$R$8:$R$57,"C")/4,0)+ROUNDDOWN(COUNTIF(男子!$R$8:$R$57,"D")/4,0)+ROUNDDOWN(COUNTIF(男子!$R$8:$R$57,"E")/4,0)+ROUNDDOWN(COUNTIF(男子!$R$8:$R$57,"F")/4,0)+ROUNDDOWN(COUNTIF(男子!$R$8:$R$57,"G")/4,0)</f>
        <v>0</v>
      </c>
      <c r="D31" s="16"/>
      <c r="F31" s="18"/>
      <c r="G31" s="13"/>
      <c r="H31" s="29"/>
    </row>
    <row r="32" spans="1:8" ht="15" customHeight="1" x14ac:dyDescent="0.2">
      <c r="B32" s="104"/>
      <c r="C32" s="30"/>
      <c r="D32" s="16"/>
      <c r="G32" s="33"/>
      <c r="H32" s="34"/>
    </row>
    <row r="33" spans="1:8" ht="24.75" customHeight="1" x14ac:dyDescent="0.2">
      <c r="A33" s="18"/>
      <c r="B33" s="105" t="s">
        <v>66</v>
      </c>
      <c r="C33" s="29">
        <f>SUM(C9:C27)</f>
        <v>0</v>
      </c>
      <c r="D33" s="16"/>
      <c r="F33" s="18"/>
      <c r="G33" s="18" t="s">
        <v>66</v>
      </c>
      <c r="H33" s="29">
        <f>SUM(H9:H23)</f>
        <v>0</v>
      </c>
    </row>
    <row r="42" spans="1:8" x14ac:dyDescent="0.2">
      <c r="B42" s="100" t="s">
        <v>150</v>
      </c>
      <c r="C42" s="101" t="str">
        <f>総括・審判氏名!G1</f>
        <v>＊</v>
      </c>
    </row>
    <row r="43" spans="1:8" x14ac:dyDescent="0.2">
      <c r="B43" s="100" t="s">
        <v>212</v>
      </c>
      <c r="C43" s="101">
        <f>総括・審判氏名!B10</f>
        <v>0</v>
      </c>
    </row>
    <row r="44" spans="1:8" x14ac:dyDescent="0.2">
      <c r="B44" s="102" t="str">
        <f>システムシート!X4&amp;システムシート!Y4</f>
        <v>男子１年１００ｍ</v>
      </c>
      <c r="C44" s="101">
        <f>COUNTIFS(男子!$L$7:$L$56,システムシート!X4,男子!$M$7:$M$56,システムシート!Y4)+COUNTIFS(男子!$O$7:$O$56,システムシート!X4,男子!$P$7:$P$56,システムシート!Y4)</f>
        <v>0</v>
      </c>
    </row>
    <row r="45" spans="1:8" x14ac:dyDescent="0.2">
      <c r="B45" s="102" t="str">
        <f>システムシート!X5&amp;システムシート!Y5</f>
        <v>男子１年１５００ｍ</v>
      </c>
      <c r="C45" s="101">
        <f>COUNTIFS(男子!$L$7:$L$56,システムシート!X5,男子!$M$7:$M$56,システムシート!Y5)+COUNTIFS(男子!$O$7:$O$56,システムシート!X5,男子!$P$7:$P$56,システムシート!Y5)</f>
        <v>0</v>
      </c>
    </row>
    <row r="46" spans="1:8" x14ac:dyDescent="0.2">
      <c r="B46" s="102" t="str">
        <f>システムシート!X6&amp;システムシート!Y6</f>
        <v>男子１年100mH</v>
      </c>
      <c r="C46" s="101">
        <f>COUNTIFS(男子!$L$7:$L$56,システムシート!X6,男子!$M$7:$M$56,システムシート!Y6)+COUNTIFS(男子!$O$7:$O$56,システムシート!X6,男子!$P$7:$P$56,システムシート!Y6)</f>
        <v>0</v>
      </c>
    </row>
    <row r="47" spans="1:8" x14ac:dyDescent="0.2">
      <c r="B47" s="102" t="str">
        <f>システムシート!X7&amp;システムシート!Y7</f>
        <v>男子１年砲丸投 (4.000kg)</v>
      </c>
      <c r="C47" s="101">
        <f>COUNTIFS(男子!$L$7:$L$56,システムシート!X7,男子!$M$7:$M$56,システムシート!Y7)+COUNTIFS(男子!$O$7:$O$56,システムシート!X7,男子!$P$7:$P$56,システムシート!Y7)</f>
        <v>0</v>
      </c>
    </row>
    <row r="48" spans="1:8" x14ac:dyDescent="0.2">
      <c r="B48" s="102" t="str">
        <f>システムシート!X8&amp;システムシート!Y8</f>
        <v>男子２年１００ｍ</v>
      </c>
      <c r="C48" s="101">
        <f>COUNTIFS(男子!$L$7:$L$56,システムシート!X8,男子!$M$7:$M$56,システムシート!Y8)+COUNTIFS(男子!$O$7:$O$56,システムシート!X8,男子!$P$7:$P$56,システムシート!Y8)</f>
        <v>0</v>
      </c>
    </row>
    <row r="49" spans="2:3" x14ac:dyDescent="0.2">
      <c r="B49" s="102" t="str">
        <f>システムシート!X9&amp;システムシート!Y9</f>
        <v>男子２年１５００ｍ</v>
      </c>
      <c r="C49" s="101">
        <f>COUNTIFS(男子!$L$7:$L$56,システムシート!X9,男子!$M$7:$M$56,システムシート!Y9)+COUNTIFS(男子!$O$7:$O$56,システムシート!X9,男子!$P$7:$P$56,システムシート!Y9)</f>
        <v>0</v>
      </c>
    </row>
    <row r="50" spans="2:3" x14ac:dyDescent="0.2">
      <c r="B50" s="102" t="str">
        <f>システムシート!X10&amp;システムシート!Y10</f>
        <v>男子１・２年共通走高跳</v>
      </c>
      <c r="C50" s="101">
        <f>COUNTIFS(男子!$L$7:$L$56,システムシート!X10,男子!$M$7:$M$56,システムシート!Y10)+COUNTIFS(男子!$O$7:$O$56,システムシート!X10,男子!$P$7:$P$56,システムシート!Y10)</f>
        <v>0</v>
      </c>
    </row>
    <row r="51" spans="2:3" x14ac:dyDescent="0.2">
      <c r="B51" s="102" t="str">
        <f>システムシート!X11&amp;システムシート!Y11</f>
        <v>男子１・２年共通走幅跳</v>
      </c>
      <c r="C51" s="101">
        <f>COUNTIFS(男子!$L$7:$L$56,システムシート!X11,男子!$M$7:$M$56,システムシート!Y11)+COUNTIFS(男子!$O$7:$O$56,システムシート!X11,男子!$P$7:$P$56,システムシート!Y11)</f>
        <v>0</v>
      </c>
    </row>
    <row r="52" spans="2:3" x14ac:dyDescent="0.2">
      <c r="B52" s="102" t="str">
        <f>システムシート!X12&amp;システムシート!Y12</f>
        <v>男子共通１００ｍ</v>
      </c>
      <c r="C52" s="101">
        <f>COUNTIFS(男子!$L$7:$L$56,システムシート!X12,男子!$M$7:$M$56,システムシート!Y12)+COUNTIFS(男子!$O$7:$O$56,システムシート!X12,男子!$P$7:$P$56,システムシート!Y12)</f>
        <v>0</v>
      </c>
    </row>
    <row r="53" spans="2:3" x14ac:dyDescent="0.2">
      <c r="B53" s="102" t="str">
        <f>システムシート!X13&amp;システムシート!Y13</f>
        <v>男子共通２００ｍ</v>
      </c>
      <c r="C53" s="101">
        <f>COUNTIFS(男子!$L$7:$L$56,システムシート!X13,男子!$M$7:$M$56,システムシート!Y13)+COUNTIFS(男子!$O$7:$O$56,システムシート!X13,男子!$P$7:$P$56,システムシート!Y13)</f>
        <v>0</v>
      </c>
    </row>
    <row r="54" spans="2:3" x14ac:dyDescent="0.2">
      <c r="B54" s="102" t="str">
        <f>システムシート!X14&amp;システムシート!Y14</f>
        <v>男子共通４００ｍ</v>
      </c>
      <c r="C54" s="101">
        <f>COUNTIFS(男子!$L$7:$L$56,システムシート!X14,男子!$M$7:$M$56,システムシート!Y14)+COUNTIFS(男子!$O$7:$O$56,システムシート!X14,男子!$P$7:$P$56,システムシート!Y14)</f>
        <v>0</v>
      </c>
    </row>
    <row r="55" spans="2:3" x14ac:dyDescent="0.2">
      <c r="B55" s="102" t="str">
        <f>システムシート!X15&amp;システムシート!Y15</f>
        <v>男子共通８００ｍ</v>
      </c>
      <c r="C55" s="101">
        <f>COUNTIFS(男子!$L$7:$L$56,システムシート!X15,男子!$M$7:$M$56,システムシート!Y15)+COUNTIFS(男子!$O$7:$O$56,システムシート!X15,男子!$P$7:$P$56,システムシート!Y15)</f>
        <v>0</v>
      </c>
    </row>
    <row r="56" spans="2:3" x14ac:dyDescent="0.2">
      <c r="B56" s="102" t="str">
        <f>システムシート!X16&amp;システムシート!Y16</f>
        <v>男子共通１５００ｍ</v>
      </c>
      <c r="C56" s="101">
        <f>COUNTIFS(男子!$L$7:$L$56,システムシート!X16,男子!$M$7:$M$56,システムシート!Y16)+COUNTIFS(男子!$O$7:$O$56,システムシート!X16,男子!$P$7:$P$56,システムシート!Y16)</f>
        <v>0</v>
      </c>
    </row>
    <row r="57" spans="2:3" x14ac:dyDescent="0.2">
      <c r="B57" s="102" t="str">
        <f>システムシート!X17&amp;システムシート!Y17</f>
        <v>男子共通３０００ｍ</v>
      </c>
      <c r="C57" s="101">
        <f>COUNTIFS(男子!$L$7:$L$56,システムシート!X17,男子!$M$7:$M$56,システムシート!Y17)+COUNTIFS(男子!$O$7:$O$56,システムシート!X17,男子!$P$7:$P$56,システムシート!Y17)</f>
        <v>0</v>
      </c>
    </row>
    <row r="58" spans="2:3" x14ac:dyDescent="0.2">
      <c r="B58" s="102" t="str">
        <f>システムシート!X18&amp;システムシート!Y18</f>
        <v>男子共通１１０ｍH</v>
      </c>
      <c r="C58" s="101">
        <f>COUNTIFS(男子!$L$7:$L$56,システムシート!X18,男子!$M$7:$M$56,システムシート!Y18)+COUNTIFS(男子!$O$7:$O$56,システムシート!X18,男子!$P$7:$P$56,システムシート!Y18)</f>
        <v>0</v>
      </c>
    </row>
    <row r="59" spans="2:3" x14ac:dyDescent="0.2">
      <c r="B59" s="102" t="str">
        <f>システムシート!X19&amp;システムシート!Y19</f>
        <v>男子共通走高跳</v>
      </c>
      <c r="C59" s="101">
        <f>COUNTIFS(男子!$L$7:$L$56,システムシート!X19,男子!$M$7:$M$56,システムシート!Y19)+COUNTIFS(男子!$O$7:$O$56,システムシート!X19,男子!$P$7:$P$56,システムシート!Y19)</f>
        <v>0</v>
      </c>
    </row>
    <row r="60" spans="2:3" x14ac:dyDescent="0.2">
      <c r="B60" s="102" t="str">
        <f>システムシート!X20&amp;システムシート!Y20</f>
        <v>男子共通棒高跳</v>
      </c>
      <c r="C60" s="101">
        <f>COUNTIFS(男子!$L$7:$L$56,システムシート!X20,男子!$M$7:$M$56,システムシート!Y20)+COUNTIFS(男子!$O$7:$O$56,システムシート!X20,男子!$P$7:$P$56,システムシート!Y20)</f>
        <v>0</v>
      </c>
    </row>
    <row r="61" spans="2:3" x14ac:dyDescent="0.2">
      <c r="B61" s="102" t="str">
        <f>システムシート!X21&amp;システムシート!Y21</f>
        <v>男子共通走幅跳</v>
      </c>
      <c r="C61" s="101">
        <f>COUNTIFS(男子!$L$7:$L$56,システムシート!X21,男子!$M$7:$M$56,システムシート!Y21)+COUNTIFS(男子!$O$7:$O$56,システムシート!X21,男子!$P$7:$P$56,システムシート!Y21)</f>
        <v>0</v>
      </c>
    </row>
    <row r="62" spans="2:3" x14ac:dyDescent="0.2">
      <c r="B62" s="102" t="str">
        <f>システムシート!X22&amp;システムシート!Y22</f>
        <v>男子共通砲丸投(5.00kg)</v>
      </c>
      <c r="C62" s="101">
        <f>COUNTIFS(男子!$L$7:$L$56,システムシート!X22,男子!$M$7:$M$56,システムシート!Y22)+COUNTIFS(男子!$O$7:$O$56,システムシート!X22,男子!$P$7:$P$56,システムシート!Y22)</f>
        <v>0</v>
      </c>
    </row>
    <row r="63" spans="2:3" x14ac:dyDescent="0.2">
      <c r="B63" s="102" t="str">
        <f>システムシート!X23&amp;システムシート!Y23</f>
        <v>男子共通円盤投</v>
      </c>
      <c r="C63" s="101">
        <f>COUNTIFS(男子!$L$7:$L$56,システムシート!X23,男子!$M$7:$M$56,システムシート!Y23)+COUNTIFS(男子!$O$7:$O$56,システムシート!X23,男子!$P$7:$P$56,システムシート!Y23)</f>
        <v>0</v>
      </c>
    </row>
    <row r="64" spans="2:3" x14ac:dyDescent="0.2">
      <c r="B64" s="102" t="str">
        <f>システムシート!X24&amp;システムシート!Y24</f>
        <v>男子共通四種競技</v>
      </c>
      <c r="C64" s="101">
        <f>COUNTIFS(男子!$L$7:$L$56,システムシート!X24,男子!$M$7:$M$56,システムシート!Y24)+COUNTIFS(男子!$O$7:$O$56,システムシート!X24,男子!$P$7:$P$56,システムシート!Y24)</f>
        <v>0</v>
      </c>
    </row>
    <row r="65" spans="2:4" x14ac:dyDescent="0.2">
      <c r="B65" s="102" t="str">
        <f>システムシート!Z4&amp;システムシート!AA4</f>
        <v>女子１年１００ｍ</v>
      </c>
      <c r="C65" s="101">
        <f>COUNTIFS(女子!$L$8:$L$57,システムシート!Z4,女子!$M$8:$M$57,システムシート!AA4)+COUNTIFS(女子!$O$7:$O$56,システムシート!Z4,女子!$P$8:$P$57,システムシート!AA4)</f>
        <v>0</v>
      </c>
    </row>
    <row r="66" spans="2:4" x14ac:dyDescent="0.2">
      <c r="B66" s="102" t="str">
        <f>システムシート!Z5&amp;システムシート!AA5</f>
        <v>女子１年８００ｍ</v>
      </c>
      <c r="C66" s="101">
        <f>COUNTIFS(女子!$L$8:$L$57,システムシート!Z5,女子!$M$8:$M$57,システムシート!AA5)+COUNTIFS(女子!$O$7:$O$56,システムシート!Z5,女子!$P$8:$P$57,システムシート!AA5)</f>
        <v>0</v>
      </c>
    </row>
    <row r="67" spans="2:4" x14ac:dyDescent="0.2">
      <c r="B67" s="102" t="str">
        <f>システムシート!Z6&amp;システムシート!AA6</f>
        <v>女子２年１００ｍ</v>
      </c>
      <c r="C67" s="101">
        <f>COUNTIFS(女子!$L$8:$L$57,システムシート!Z6,女子!$M$8:$M$57,システムシート!AA6)+COUNTIFS(女子!$O$7:$O$56,システムシート!Z6,女子!$P$8:$P$57,システムシート!AA6)</f>
        <v>0</v>
      </c>
    </row>
    <row r="68" spans="2:4" x14ac:dyDescent="0.2">
      <c r="B68" s="102" t="str">
        <f>システムシート!Z7&amp;システムシート!AA7</f>
        <v>女子２年８００ｍ</v>
      </c>
      <c r="C68" s="101">
        <f>COUNTIFS(女子!$L$8:$L$57,システムシート!Z7,女子!$M$8:$M$57,システムシート!AA7)+COUNTIFS(女子!$O$7:$O$56,システムシート!Z7,女子!$P$8:$P$57,システムシート!AA7)</f>
        <v>0</v>
      </c>
    </row>
    <row r="69" spans="2:4" x14ac:dyDescent="0.2">
      <c r="B69" s="102" t="str">
        <f>システムシート!Z8&amp;システムシート!AA8</f>
        <v>女子１・２年共通走幅跳</v>
      </c>
      <c r="C69" s="101">
        <f>COUNTIFS(女子!$L$8:$L$57,システムシート!Z8,女子!$M$8:$M$57,システムシート!AA8)+COUNTIFS(女子!$O$7:$O$56,システムシート!Z8,女子!$P$8:$P$57,システムシート!AA8)</f>
        <v>0</v>
      </c>
    </row>
    <row r="70" spans="2:4" x14ac:dyDescent="0.2">
      <c r="B70" s="102" t="str">
        <f>システムシート!Z9&amp;システムシート!AA9</f>
        <v>女子共通１００ｍ</v>
      </c>
      <c r="C70" s="101">
        <f>COUNTIFS(女子!$L$8:$L$57,システムシート!Z9,女子!$M$8:$M$57,システムシート!AA9)+COUNTIFS(女子!$O$7:$O$56,システムシート!Z9,女子!$P$8:$P$57,システムシート!AA9)</f>
        <v>0</v>
      </c>
    </row>
    <row r="71" spans="2:4" x14ac:dyDescent="0.2">
      <c r="B71" s="102" t="str">
        <f>システムシート!Z10&amp;システムシート!AA10</f>
        <v>女子共通２００ｍ</v>
      </c>
      <c r="C71" s="101">
        <f>COUNTIFS(女子!$L$8:$L$57,システムシート!Z10,女子!$M$8:$M$57,システムシート!AA10)+COUNTIFS(女子!$O$7:$O$56,システムシート!Z10,女子!$P$8:$P$57,システムシート!AA10)</f>
        <v>0</v>
      </c>
    </row>
    <row r="72" spans="2:4" x14ac:dyDescent="0.2">
      <c r="B72" s="102" t="str">
        <f>システムシート!Z11&amp;システムシート!AA11</f>
        <v>女子共通８００ｍ</v>
      </c>
      <c r="C72" s="101">
        <f>COUNTIFS(女子!$L$8:$L$57,システムシート!Z11,女子!$M$8:$M$57,システムシート!AA11)+COUNTIFS(女子!$O$7:$O$56,システムシート!Z11,女子!$P$8:$P$57,システムシート!AA11)</f>
        <v>0</v>
      </c>
    </row>
    <row r="73" spans="2:4" x14ac:dyDescent="0.2">
      <c r="B73" s="102" t="str">
        <f>システムシート!Z12&amp;システムシート!AA12</f>
        <v>女子共通１５００ｍ</v>
      </c>
      <c r="C73" s="101">
        <f>COUNTIFS(女子!$L$8:$L$57,システムシート!Z12,女子!$M$8:$M$57,システムシート!AA12)+COUNTIFS(女子!$O$7:$O$56,システムシート!Z12,女子!$P$8:$P$57,システムシート!AA12)</f>
        <v>0</v>
      </c>
    </row>
    <row r="74" spans="2:4" x14ac:dyDescent="0.2">
      <c r="B74" s="102" t="str">
        <f>システムシート!Z13&amp;システムシート!AA13</f>
        <v>女子共通１００ｍH</v>
      </c>
      <c r="C74" s="101">
        <f>COUNTIFS(女子!$L$8:$L$57,システムシート!Z13,女子!$M$8:$M$57,システムシート!AA13)+COUNTIFS(女子!$O$7:$O$56,システムシート!Z13,女子!$P$8:$P$57,システムシート!AA13)</f>
        <v>0</v>
      </c>
    </row>
    <row r="75" spans="2:4" x14ac:dyDescent="0.2">
      <c r="B75" s="102" t="str">
        <f>システムシート!Z14&amp;システムシート!AA14</f>
        <v>女子共通走高跳</v>
      </c>
      <c r="C75" s="101">
        <f>COUNTIFS(女子!$L$8:$L$57,システムシート!Z14,女子!$M$8:$M$57,システムシート!AA14)+COUNTIFS(女子!$O$7:$O$56,システムシート!Z14,女子!$P$8:$P$57,システムシート!AA14)</f>
        <v>0</v>
      </c>
    </row>
    <row r="76" spans="2:4" x14ac:dyDescent="0.2">
      <c r="B76" s="102" t="str">
        <f>システムシート!Z15&amp;システムシート!AA15</f>
        <v>女子共通棒高跳</v>
      </c>
      <c r="C76" s="101">
        <f>COUNTIFS(女子!$L$8:$L$57,システムシート!Z15,女子!$M$8:$M$57,システムシート!AA15)+COUNTIFS(女子!$O$7:$O$56,システムシート!Z15,女子!$P$8:$P$57,システムシート!AA15)</f>
        <v>0</v>
      </c>
    </row>
    <row r="77" spans="2:4" x14ac:dyDescent="0.2">
      <c r="B77" s="102" t="str">
        <f>システムシート!Z16&amp;システムシート!AA16</f>
        <v>女子共通走幅跳</v>
      </c>
      <c r="C77" s="101">
        <f>COUNTIFS(女子!$L$8:$L$57,システムシート!Z16,女子!$M$8:$M$57,システムシート!AA16)+COUNTIFS(女子!$O$7:$O$56,システムシート!Z16,女子!$P$8:$P$57,システムシート!AA16)</f>
        <v>0</v>
      </c>
    </row>
    <row r="78" spans="2:4" x14ac:dyDescent="0.2">
      <c r="B78" s="102" t="str">
        <f>システムシート!Z17&amp;システムシート!AA17</f>
        <v>女子共通砲丸投(2.721kg)</v>
      </c>
      <c r="C78" s="101">
        <f>COUNTIFS(女子!$L$8:$L$57,システムシート!Z17,女子!$M$8:$M$57,システムシート!AA17)+COUNTIFS(女子!$O$7:$O$56,システムシート!Z17,女子!$P$8:$P$57,システムシート!AA17)</f>
        <v>0</v>
      </c>
      <c r="D78" s="11"/>
    </row>
    <row r="79" spans="2:4" x14ac:dyDescent="0.2">
      <c r="B79" s="102" t="str">
        <f>システムシート!Z18&amp;システムシート!AA18</f>
        <v>女子共通円盤投</v>
      </c>
      <c r="C79" s="101">
        <f>COUNTIFS(女子!$L$8:$L$57,システムシート!Z18,女子!$M$8:$M$57,システムシート!AA18)+COUNTIFS(女子!$O$7:$O$56,システムシート!Z18,女子!$P$8:$P$57,システムシート!AA18)</f>
        <v>0</v>
      </c>
      <c r="D79" s="11"/>
    </row>
    <row r="80" spans="2:4" x14ac:dyDescent="0.2">
      <c r="B80" s="102" t="str">
        <f>システムシート!Z19&amp;システムシート!AA19</f>
        <v>女子共通四種競技</v>
      </c>
      <c r="C80" s="101">
        <f>COUNTIFS(女子!$L$8:$L$57,システムシート!Z19,女子!$M$8:$M$57,システムシート!AA19)+COUNTIFS(女子!$O$7:$O$56,システムシート!Z19,女子!$P$8:$P$57,システムシート!AA19)</f>
        <v>0</v>
      </c>
      <c r="D80" s="11"/>
    </row>
    <row r="81" spans="3:4" x14ac:dyDescent="0.2">
      <c r="C81" s="11"/>
      <c r="D81" s="11"/>
    </row>
  </sheetData>
  <mergeCells count="1">
    <mergeCell ref="A1:H1"/>
  </mergeCells>
  <phoneticPr fontId="1"/>
  <conditionalFormatting sqref="B5">
    <cfRule type="cellIs" dxfId="12" priority="8" stopIfTrue="1" operator="equal">
      <formula>0</formula>
    </cfRule>
  </conditionalFormatting>
  <conditionalFormatting sqref="C9:C29">
    <cfRule type="cellIs" dxfId="11" priority="4" stopIfTrue="1" operator="greaterThanOrEqual">
      <formula>1</formula>
    </cfRule>
  </conditionalFormatting>
  <conditionalFormatting sqref="C31">
    <cfRule type="cellIs" dxfId="10" priority="2" stopIfTrue="1" operator="greaterThanOrEqual">
      <formula>1</formula>
    </cfRule>
  </conditionalFormatting>
  <conditionalFormatting sqref="G5">
    <cfRule type="cellIs" dxfId="9" priority="7" stopIfTrue="1" operator="equal">
      <formula>0</formula>
    </cfRule>
  </conditionalFormatting>
  <conditionalFormatting sqref="H9:H24">
    <cfRule type="cellIs" dxfId="8" priority="3" stopIfTrue="1" operator="greaterThanOrEqual">
      <formula>1</formula>
    </cfRule>
  </conditionalFormatting>
  <conditionalFormatting sqref="H27">
    <cfRule type="cellIs" dxfId="7" priority="1" stopIfTrue="1" operator="greaterThanOrEqual">
      <formula>1</formula>
    </cfRule>
  </conditionalFormatting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57"/>
  <sheetViews>
    <sheetView view="pageBreakPreview" topLeftCell="A10" zoomScaleNormal="100" workbookViewId="0">
      <selection activeCell="G7" sqref="G7"/>
    </sheetView>
  </sheetViews>
  <sheetFormatPr defaultColWidth="9" defaultRowHeight="14.4" x14ac:dyDescent="0.2"/>
  <cols>
    <col min="1" max="1" width="16" style="9" customWidth="1"/>
    <col min="2" max="2" width="7.6640625" style="9" customWidth="1"/>
    <col min="3" max="5" width="9.33203125" style="9" customWidth="1"/>
    <col min="6" max="6" width="14.6640625" style="9" customWidth="1"/>
    <col min="7" max="7" width="7.88671875" style="9" customWidth="1"/>
    <col min="8" max="8" width="5" style="9" customWidth="1"/>
    <col min="9" max="9" width="8.6640625" style="9" customWidth="1"/>
    <col min="10" max="16384" width="9" style="9"/>
  </cols>
  <sheetData>
    <row r="1" spans="1:9" ht="39.75" customHeight="1" x14ac:dyDescent="0.2">
      <c r="A1" s="237" t="s">
        <v>89</v>
      </c>
      <c r="B1" s="237"/>
      <c r="C1" s="237"/>
      <c r="D1" s="237"/>
      <c r="E1" s="237"/>
      <c r="F1" s="237"/>
      <c r="G1" s="237"/>
      <c r="H1" s="237"/>
      <c r="I1" s="237"/>
    </row>
    <row r="2" spans="1:9" ht="12" customHeight="1" x14ac:dyDescent="0.2">
      <c r="A2" s="19"/>
      <c r="B2" s="19"/>
      <c r="C2" s="7"/>
      <c r="D2" s="7"/>
      <c r="E2" s="7"/>
      <c r="F2" s="20"/>
      <c r="G2" s="20"/>
      <c r="H2" s="20"/>
      <c r="I2" s="20"/>
    </row>
    <row r="3" spans="1:9" ht="22.5" customHeight="1" x14ac:dyDescent="0.2">
      <c r="A3" s="193" t="str">
        <f>大会要項!A2</f>
        <v>第７９回石狩管内中学校陸上競技大会</v>
      </c>
      <c r="B3" s="193"/>
      <c r="C3" s="193"/>
      <c r="D3" s="193"/>
      <c r="E3" s="193"/>
    </row>
    <row r="4" spans="1:9" ht="22.5" customHeight="1" x14ac:dyDescent="0.2">
      <c r="A4" s="19"/>
      <c r="B4" s="19"/>
      <c r="C4" s="19"/>
      <c r="D4" s="19"/>
      <c r="E4" s="19"/>
    </row>
    <row r="5" spans="1:9" ht="38.25" customHeight="1" x14ac:dyDescent="0.2">
      <c r="A5" s="11"/>
      <c r="B5" s="234" t="s">
        <v>39</v>
      </c>
      <c r="C5" s="234"/>
      <c r="D5" s="201">
        <f>総括・審判氏名!B8</f>
        <v>0</v>
      </c>
      <c r="E5" s="202"/>
      <c r="F5" s="203"/>
      <c r="G5" s="11"/>
      <c r="H5" s="11"/>
      <c r="I5" s="11"/>
    </row>
    <row r="6" spans="1:9" ht="21" customHeight="1" x14ac:dyDescent="0.2">
      <c r="A6" s="7"/>
      <c r="B6" s="7"/>
      <c r="C6" s="7"/>
      <c r="D6" s="7"/>
      <c r="E6" s="7"/>
      <c r="F6" s="11"/>
      <c r="G6" s="11"/>
      <c r="H6" s="11"/>
      <c r="I6" s="11"/>
    </row>
    <row r="7" spans="1:9" ht="32.25" customHeight="1" x14ac:dyDescent="0.2">
      <c r="A7" s="11"/>
      <c r="B7" s="234" t="s">
        <v>87</v>
      </c>
      <c r="C7" s="234"/>
      <c r="D7" s="207">
        <f>総括・審判氏名!B10</f>
        <v>0</v>
      </c>
      <c r="E7" s="235"/>
      <c r="F7" s="13" t="s">
        <v>75</v>
      </c>
    </row>
    <row r="8" spans="1:9" ht="32.25" customHeight="1" x14ac:dyDescent="0.2">
      <c r="A8" s="11"/>
      <c r="B8" s="11"/>
      <c r="C8" s="11"/>
      <c r="D8" s="11"/>
      <c r="E8" s="11"/>
    </row>
    <row r="9" spans="1:9" ht="30" customHeight="1" x14ac:dyDescent="0.2">
      <c r="A9" s="11"/>
      <c r="B9" s="234" t="s">
        <v>84</v>
      </c>
      <c r="C9" s="234"/>
      <c r="D9" s="236">
        <f>総括・審判氏名!B13</f>
        <v>0</v>
      </c>
      <c r="E9" s="194"/>
      <c r="F9" s="195"/>
      <c r="G9" s="11"/>
      <c r="H9" s="11"/>
      <c r="I9" s="11"/>
    </row>
    <row r="10" spans="1:9" ht="30" customHeight="1" x14ac:dyDescent="0.2">
      <c r="A10" s="3"/>
      <c r="B10" s="11"/>
      <c r="C10" s="11"/>
      <c r="D10" s="11"/>
      <c r="E10" s="11"/>
      <c r="F10" s="11"/>
      <c r="G10" s="11"/>
      <c r="H10" s="11"/>
      <c r="I10" s="11"/>
    </row>
    <row r="11" spans="1:9" ht="30" customHeight="1" x14ac:dyDescent="0.2">
      <c r="A11" s="6"/>
      <c r="B11" s="158" t="s">
        <v>331</v>
      </c>
      <c r="C11" s="159" t="s">
        <v>332</v>
      </c>
      <c r="D11" s="160"/>
      <c r="E11" s="161"/>
      <c r="F11" s="161" t="s">
        <v>330</v>
      </c>
      <c r="G11" s="161"/>
      <c r="H11" s="6"/>
      <c r="I11" s="6"/>
    </row>
    <row r="12" spans="1:9" ht="14.55" customHeight="1" x14ac:dyDescent="0.2">
      <c r="A12" s="22"/>
      <c r="B12" s="11"/>
      <c r="C12" s="11"/>
      <c r="D12" s="11"/>
      <c r="E12" s="11"/>
      <c r="F12" s="11"/>
      <c r="G12" s="11"/>
      <c r="H12" s="11"/>
      <c r="I12" s="11"/>
    </row>
    <row r="13" spans="1:9" ht="31.5" customHeight="1" x14ac:dyDescent="0.2">
      <c r="A13" s="165" t="s">
        <v>30</v>
      </c>
      <c r="B13" s="168" t="s">
        <v>55</v>
      </c>
      <c r="C13" s="168" t="s">
        <v>51</v>
      </c>
      <c r="D13" s="167" t="s">
        <v>52</v>
      </c>
      <c r="E13" s="167" t="s">
        <v>56</v>
      </c>
      <c r="F13" s="167" t="s">
        <v>57</v>
      </c>
      <c r="G13" s="241" t="s">
        <v>58</v>
      </c>
      <c r="H13" s="242"/>
      <c r="I13" s="243"/>
    </row>
    <row r="14" spans="1:9" ht="31.5" customHeight="1" x14ac:dyDescent="0.2">
      <c r="A14" s="166" t="s">
        <v>90</v>
      </c>
      <c r="B14" s="23">
        <v>800</v>
      </c>
      <c r="C14" s="23">
        <f>COUNTA(男子!M8:M57)-C15</f>
        <v>0</v>
      </c>
      <c r="D14" s="23">
        <f>COUNTA(女子!M8:M57)-D15</f>
        <v>0</v>
      </c>
      <c r="E14" s="23">
        <f>C14+D14</f>
        <v>0</v>
      </c>
      <c r="F14" s="35">
        <f>E14*B14</f>
        <v>0</v>
      </c>
      <c r="G14" s="238"/>
      <c r="H14" s="239"/>
      <c r="I14" s="240"/>
    </row>
    <row r="15" spans="1:9" ht="31.5" customHeight="1" x14ac:dyDescent="0.2">
      <c r="A15" s="166" t="s">
        <v>91</v>
      </c>
      <c r="B15" s="23">
        <v>1200</v>
      </c>
      <c r="C15" s="23">
        <f>COUNTA(男子!$P$8:$P$57)</f>
        <v>0</v>
      </c>
      <c r="D15" s="23">
        <f>COUNTA(女子!P8:P57)</f>
        <v>0</v>
      </c>
      <c r="E15" s="23">
        <f>C15+D15</f>
        <v>0</v>
      </c>
      <c r="F15" s="35">
        <f>E15*B15</f>
        <v>0</v>
      </c>
      <c r="G15" s="238"/>
      <c r="H15" s="239"/>
      <c r="I15" s="240"/>
    </row>
    <row r="16" spans="1:9" ht="31.5" customHeight="1" x14ac:dyDescent="0.2">
      <c r="A16" s="167" t="s">
        <v>92</v>
      </c>
      <c r="B16" s="23">
        <v>1600</v>
      </c>
      <c r="C16" s="23">
        <f>種目別出場人数!C28</f>
        <v>0</v>
      </c>
      <c r="D16" s="23">
        <f>種目別出場人数!H23</f>
        <v>0</v>
      </c>
      <c r="E16" s="23">
        <f>C16+D16</f>
        <v>0</v>
      </c>
      <c r="F16" s="35">
        <f>E16*B16</f>
        <v>0</v>
      </c>
      <c r="G16" s="238" t="s">
        <v>78</v>
      </c>
      <c r="H16" s="239"/>
      <c r="I16" s="240"/>
    </row>
    <row r="17" spans="1:9" ht="31.5" customHeight="1" x14ac:dyDescent="0.2">
      <c r="A17" s="166" t="s">
        <v>98</v>
      </c>
      <c r="B17" s="23">
        <v>500</v>
      </c>
      <c r="C17" s="23">
        <f>COUNTA(男子!B8:B57)</f>
        <v>0</v>
      </c>
      <c r="D17" s="23">
        <f>COUNTA(女子!B8:B57)</f>
        <v>0</v>
      </c>
      <c r="E17" s="23">
        <f>C17+D17</f>
        <v>0</v>
      </c>
      <c r="F17" s="35">
        <f>E17*B17</f>
        <v>0</v>
      </c>
      <c r="G17" s="238" t="s">
        <v>100</v>
      </c>
      <c r="H17" s="239"/>
      <c r="I17" s="240"/>
    </row>
    <row r="18" spans="1:9" ht="31.5" customHeight="1" x14ac:dyDescent="0.2">
      <c r="A18" s="3"/>
      <c r="B18" s="24"/>
      <c r="C18" s="24"/>
      <c r="D18" s="24"/>
      <c r="E18" s="23" t="s">
        <v>59</v>
      </c>
      <c r="F18" s="23">
        <f>SUM(F14:F17)</f>
        <v>0</v>
      </c>
      <c r="G18" s="25"/>
      <c r="H18" s="26"/>
      <c r="I18" s="26"/>
    </row>
    <row r="19" spans="1:9" ht="24.75" customHeight="1" x14ac:dyDescent="0.2">
      <c r="A19" s="175" t="s">
        <v>99</v>
      </c>
      <c r="B19" s="175"/>
      <c r="C19" s="175"/>
      <c r="D19" s="175"/>
      <c r="E19" s="175"/>
      <c r="F19" s="175"/>
      <c r="G19" s="175"/>
      <c r="H19" s="175"/>
      <c r="I19" s="175"/>
    </row>
    <row r="20" spans="1:9" ht="24.75" customHeight="1" x14ac:dyDescent="0.2"/>
    <row r="21" spans="1:9" ht="24.75" customHeight="1" x14ac:dyDescent="0.2"/>
    <row r="22" spans="1:9" ht="24.75" customHeight="1" x14ac:dyDescent="0.2"/>
    <row r="23" spans="1:9" ht="24.75" customHeight="1" x14ac:dyDescent="0.2"/>
    <row r="24" spans="1:9" ht="24.75" customHeight="1" x14ac:dyDescent="0.2"/>
    <row r="25" spans="1:9" ht="24.75" customHeight="1" x14ac:dyDescent="0.2"/>
    <row r="26" spans="1:9" ht="24.75" customHeight="1" x14ac:dyDescent="0.2"/>
    <row r="27" spans="1:9" ht="24.75" customHeight="1" x14ac:dyDescent="0.2"/>
    <row r="32" spans="1:9" ht="21.6" x14ac:dyDescent="0.2">
      <c r="D32" s="9" ph="1"/>
      <c r="E32" s="9" ph="1"/>
      <c r="F32" s="9" ph="1"/>
    </row>
    <row r="37" spans="4:6" ht="21.6" x14ac:dyDescent="0.2">
      <c r="D37" s="9" ph="1"/>
      <c r="E37" s="9" ph="1"/>
      <c r="F37" s="9" ph="1"/>
    </row>
    <row r="38" spans="4:6" ht="21.6" x14ac:dyDescent="0.2">
      <c r="D38" s="9" ph="1"/>
      <c r="E38" s="9" ph="1"/>
      <c r="F38" s="9" ph="1"/>
    </row>
    <row r="39" spans="4:6" ht="21.6" x14ac:dyDescent="0.2">
      <c r="D39" s="9" ph="1"/>
      <c r="E39" s="9" ph="1"/>
      <c r="F39" s="9" ph="1"/>
    </row>
    <row r="40" spans="4:6" ht="21.6" x14ac:dyDescent="0.2">
      <c r="D40" s="9" ph="1"/>
      <c r="E40" s="9" ph="1"/>
      <c r="F40" s="9" ph="1"/>
    </row>
    <row r="45" spans="4:6" ht="21.6" x14ac:dyDescent="0.2">
      <c r="D45" s="9" ph="1"/>
      <c r="E45" s="9" ph="1"/>
      <c r="F45" s="9" ph="1"/>
    </row>
    <row r="46" spans="4:6" ht="21.6" x14ac:dyDescent="0.2">
      <c r="D46" s="9" ph="1"/>
      <c r="E46" s="9" ph="1"/>
      <c r="F46" s="9" ph="1"/>
    </row>
    <row r="47" spans="4:6" ht="21.6" x14ac:dyDescent="0.2">
      <c r="D47" s="9" ph="1"/>
      <c r="E47" s="9" ph="1"/>
      <c r="F47" s="9" ph="1"/>
    </row>
    <row r="48" spans="4:6" ht="21.6" x14ac:dyDescent="0.2">
      <c r="D48" s="9" ph="1"/>
      <c r="E48" s="9" ph="1"/>
      <c r="F48" s="9" ph="1"/>
    </row>
    <row r="49" spans="4:6" ht="21.6" x14ac:dyDescent="0.2">
      <c r="D49" s="9" ph="1"/>
      <c r="E49" s="9" ph="1"/>
      <c r="F49" s="9" ph="1"/>
    </row>
    <row r="54" spans="4:6" ht="21.6" x14ac:dyDescent="0.2">
      <c r="D54" s="9" ph="1"/>
      <c r="E54" s="9" ph="1"/>
      <c r="F54" s="9" ph="1"/>
    </row>
    <row r="55" spans="4:6" ht="21.6" x14ac:dyDescent="0.2">
      <c r="D55" s="9" ph="1"/>
      <c r="E55" s="9" ph="1"/>
      <c r="F55" s="9" ph="1"/>
    </row>
    <row r="56" spans="4:6" ht="21.6" x14ac:dyDescent="0.2">
      <c r="D56" s="9" ph="1"/>
      <c r="E56" s="9" ph="1"/>
      <c r="F56" s="9" ph="1"/>
    </row>
    <row r="57" spans="4:6" ht="21.6" x14ac:dyDescent="0.2">
      <c r="D57" s="9" ph="1"/>
      <c r="E57" s="9" ph="1"/>
      <c r="F57" s="9" ph="1"/>
    </row>
  </sheetData>
  <mergeCells count="14">
    <mergeCell ref="A1:I1"/>
    <mergeCell ref="A3:E3"/>
    <mergeCell ref="G16:I16"/>
    <mergeCell ref="G17:I17"/>
    <mergeCell ref="G13:I13"/>
    <mergeCell ref="G14:I14"/>
    <mergeCell ref="G15:I15"/>
    <mergeCell ref="B7:C7"/>
    <mergeCell ref="A19:I19"/>
    <mergeCell ref="B5:C5"/>
    <mergeCell ref="D5:F5"/>
    <mergeCell ref="D7:E7"/>
    <mergeCell ref="B9:C9"/>
    <mergeCell ref="D9:F9"/>
  </mergeCells>
  <phoneticPr fontId="1"/>
  <conditionalFormatting sqref="B7:C9">
    <cfRule type="cellIs" dxfId="6" priority="6" stopIfTrue="1" operator="equal">
      <formula>0</formula>
    </cfRule>
  </conditionalFormatting>
  <conditionalFormatting sqref="D7:E7">
    <cfRule type="cellIs" dxfId="5" priority="4" stopIfTrue="1" operator="equal">
      <formula>0</formula>
    </cfRule>
  </conditionalFormatting>
  <conditionalFormatting sqref="D5:F5">
    <cfRule type="cellIs" dxfId="4" priority="5" stopIfTrue="1" operator="equal">
      <formula>0</formula>
    </cfRule>
  </conditionalFormatting>
  <conditionalFormatting sqref="D9:F9">
    <cfRule type="cellIs" dxfId="3" priority="1" stopIfTrue="1" operator="equal">
      <formula>0</formula>
    </cfRule>
    <cfRule type="cellIs" dxfId="2" priority="2" stopIfTrue="1" operator="notEqual">
      <formula>0</formula>
    </cfRule>
  </conditionalFormatting>
  <conditionalFormatting sqref="H5"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DA6F2B-16BB-43EA-97B6-B55B713F39E5}">
          <x14:formula1>
            <xm:f>システムシート!$S$4:$S$5</xm:f>
          </x14:formula1>
          <xm:sqref>E11 G11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B34"/>
  <sheetViews>
    <sheetView workbookViewId="0">
      <selection activeCell="Q5" sqref="Q5"/>
    </sheetView>
  </sheetViews>
  <sheetFormatPr defaultColWidth="8.88671875" defaultRowHeight="13.2" x14ac:dyDescent="0.2"/>
  <cols>
    <col min="1" max="1" width="9.88671875" bestFit="1" customWidth="1"/>
    <col min="2" max="3" width="5.109375" bestFit="1" customWidth="1"/>
    <col min="4" max="4" width="5.33203125" bestFit="1" customWidth="1"/>
    <col min="7" max="7" width="5.109375" bestFit="1" customWidth="1"/>
    <col min="9" max="11" width="7" bestFit="1" customWidth="1"/>
    <col min="13" max="13" width="6.109375" bestFit="1" customWidth="1"/>
    <col min="15" max="17" width="7" bestFit="1" customWidth="1"/>
    <col min="19" max="19" width="3.88671875" bestFit="1" customWidth="1"/>
    <col min="20" max="22" width="3.44140625" bestFit="1" customWidth="1"/>
  </cols>
  <sheetData>
    <row r="2" spans="1:28" x14ac:dyDescent="0.2">
      <c r="H2" t="s">
        <v>8</v>
      </c>
      <c r="I2" t="s">
        <v>180</v>
      </c>
      <c r="J2" t="s">
        <v>186</v>
      </c>
      <c r="K2" t="s">
        <v>208</v>
      </c>
      <c r="L2" t="s">
        <v>191</v>
      </c>
      <c r="M2" t="s">
        <v>174</v>
      </c>
      <c r="N2" t="s">
        <v>27</v>
      </c>
      <c r="O2" t="s">
        <v>182</v>
      </c>
      <c r="P2" t="s">
        <v>187</v>
      </c>
      <c r="Q2" t="s">
        <v>211</v>
      </c>
      <c r="R2" t="s">
        <v>192</v>
      </c>
      <c r="T2" t="s">
        <v>41</v>
      </c>
      <c r="U2" t="s">
        <v>173</v>
      </c>
      <c r="V2" t="s">
        <v>63</v>
      </c>
      <c r="AB2" t="s">
        <v>213</v>
      </c>
    </row>
    <row r="3" spans="1:28" x14ac:dyDescent="0.2">
      <c r="A3" s="90" t="s">
        <v>175</v>
      </c>
      <c r="B3" s="90" t="s">
        <v>162</v>
      </c>
      <c r="C3" s="90" t="s">
        <v>163</v>
      </c>
      <c r="D3" s="90" t="s">
        <v>65</v>
      </c>
      <c r="E3" s="90" t="s">
        <v>164</v>
      </c>
      <c r="F3" s="90" t="s">
        <v>165</v>
      </c>
      <c r="G3" s="90" t="s">
        <v>166</v>
      </c>
      <c r="H3" s="90" t="s">
        <v>176</v>
      </c>
      <c r="I3" s="90" t="s">
        <v>48</v>
      </c>
      <c r="J3" s="90"/>
      <c r="K3" s="90"/>
      <c r="L3" s="90"/>
      <c r="M3" s="90"/>
      <c r="N3" s="90" t="s">
        <v>176</v>
      </c>
      <c r="O3" s="90" t="s">
        <v>48</v>
      </c>
      <c r="P3" s="90"/>
      <c r="Q3" s="90"/>
      <c r="R3" s="90"/>
      <c r="S3" s="90" t="s">
        <v>177</v>
      </c>
      <c r="T3" s="90"/>
      <c r="U3" s="90"/>
      <c r="V3" s="90"/>
      <c r="W3" s="90"/>
      <c r="X3" s="90"/>
      <c r="Y3" s="90"/>
      <c r="Z3" s="90"/>
      <c r="AA3" s="90"/>
      <c r="AB3" s="90"/>
    </row>
    <row r="4" spans="1:28" x14ac:dyDescent="0.2">
      <c r="A4" t="s">
        <v>178</v>
      </c>
      <c r="B4" t="s">
        <v>179</v>
      </c>
      <c r="C4" t="s">
        <v>170</v>
      </c>
      <c r="D4" t="s">
        <v>304</v>
      </c>
      <c r="E4" t="s">
        <v>171</v>
      </c>
      <c r="F4" t="s">
        <v>178</v>
      </c>
      <c r="H4" t="s">
        <v>180</v>
      </c>
      <c r="I4" t="s">
        <v>379</v>
      </c>
      <c r="J4" t="s">
        <v>379</v>
      </c>
      <c r="K4" t="s">
        <v>379</v>
      </c>
      <c r="L4" t="s">
        <v>379</v>
      </c>
      <c r="M4" t="s">
        <v>297</v>
      </c>
      <c r="N4" t="s">
        <v>182</v>
      </c>
      <c r="O4" t="s">
        <v>379</v>
      </c>
      <c r="P4" t="s">
        <v>379</v>
      </c>
      <c r="Q4" t="s">
        <v>379</v>
      </c>
      <c r="R4" t="s">
        <v>379</v>
      </c>
      <c r="S4" t="s">
        <v>183</v>
      </c>
      <c r="T4" s="91">
        <v>9</v>
      </c>
      <c r="U4">
        <v>1</v>
      </c>
      <c r="V4">
        <v>1</v>
      </c>
      <c r="X4" t="s">
        <v>180</v>
      </c>
      <c r="Y4" t="s">
        <v>10</v>
      </c>
      <c r="Z4" t="s">
        <v>182</v>
      </c>
      <c r="AA4" t="s">
        <v>181</v>
      </c>
      <c r="AB4" t="s">
        <v>214</v>
      </c>
    </row>
    <row r="5" spans="1:28" x14ac:dyDescent="0.2">
      <c r="A5" t="s">
        <v>184</v>
      </c>
      <c r="B5" t="s">
        <v>185</v>
      </c>
      <c r="D5" t="s">
        <v>305</v>
      </c>
      <c r="F5" t="s">
        <v>184</v>
      </c>
      <c r="H5" t="s">
        <v>186</v>
      </c>
      <c r="I5" t="s">
        <v>10</v>
      </c>
      <c r="J5" t="s">
        <v>10</v>
      </c>
      <c r="K5" t="s">
        <v>15</v>
      </c>
      <c r="L5" t="s">
        <v>209</v>
      </c>
      <c r="M5" t="s">
        <v>298</v>
      </c>
      <c r="N5" t="s">
        <v>187</v>
      </c>
      <c r="O5" t="s">
        <v>10</v>
      </c>
      <c r="P5" t="s">
        <v>10</v>
      </c>
      <c r="Q5" t="s">
        <v>16</v>
      </c>
      <c r="R5" t="s">
        <v>10</v>
      </c>
      <c r="T5" s="91">
        <v>10</v>
      </c>
      <c r="U5">
        <v>2</v>
      </c>
      <c r="V5">
        <v>2</v>
      </c>
      <c r="X5" t="s">
        <v>180</v>
      </c>
      <c r="Y5" t="s">
        <v>11</v>
      </c>
      <c r="Z5" t="s">
        <v>182</v>
      </c>
      <c r="AA5" t="s">
        <v>188</v>
      </c>
    </row>
    <row r="6" spans="1:28" x14ac:dyDescent="0.2">
      <c r="A6" t="s">
        <v>189</v>
      </c>
      <c r="D6" t="s">
        <v>306</v>
      </c>
      <c r="F6" t="s">
        <v>189</v>
      </c>
      <c r="H6" t="s">
        <v>208</v>
      </c>
      <c r="I6" t="s">
        <v>11</v>
      </c>
      <c r="J6" t="s">
        <v>11</v>
      </c>
      <c r="K6" t="s">
        <v>16</v>
      </c>
      <c r="L6" t="s">
        <v>20</v>
      </c>
      <c r="M6" t="s">
        <v>299</v>
      </c>
      <c r="N6" t="s">
        <v>211</v>
      </c>
      <c r="O6" t="s">
        <v>22</v>
      </c>
      <c r="P6" t="s">
        <v>22</v>
      </c>
      <c r="R6" t="s">
        <v>20</v>
      </c>
      <c r="T6" s="91">
        <v>11</v>
      </c>
      <c r="U6">
        <v>3</v>
      </c>
      <c r="V6">
        <v>3</v>
      </c>
      <c r="X6" t="s">
        <v>180</v>
      </c>
      <c r="Y6" t="s">
        <v>376</v>
      </c>
      <c r="Z6" t="s">
        <v>187</v>
      </c>
      <c r="AA6" t="s">
        <v>181</v>
      </c>
      <c r="AB6" t="s">
        <v>215</v>
      </c>
    </row>
    <row r="7" spans="1:28" x14ac:dyDescent="0.2">
      <c r="A7" t="s">
        <v>190</v>
      </c>
      <c r="F7" t="s">
        <v>190</v>
      </c>
      <c r="H7" t="s">
        <v>191</v>
      </c>
      <c r="I7" t="s">
        <v>376</v>
      </c>
      <c r="L7" t="s">
        <v>21</v>
      </c>
      <c r="M7" t="s">
        <v>300</v>
      </c>
      <c r="N7" t="s">
        <v>192</v>
      </c>
      <c r="R7" t="s">
        <v>22</v>
      </c>
      <c r="T7" s="91">
        <v>12</v>
      </c>
      <c r="U7">
        <v>4</v>
      </c>
      <c r="V7">
        <v>4</v>
      </c>
      <c r="X7" t="s">
        <v>180</v>
      </c>
      <c r="Y7" t="s">
        <v>375</v>
      </c>
      <c r="Z7" t="s">
        <v>187</v>
      </c>
      <c r="AA7" t="s">
        <v>188</v>
      </c>
      <c r="AB7" t="s">
        <v>216</v>
      </c>
    </row>
    <row r="8" spans="1:28" x14ac:dyDescent="0.2">
      <c r="A8" t="s">
        <v>194</v>
      </c>
      <c r="F8" t="s">
        <v>194</v>
      </c>
      <c r="I8" t="s">
        <v>375</v>
      </c>
      <c r="L8" t="s">
        <v>22</v>
      </c>
      <c r="M8" t="s">
        <v>301</v>
      </c>
      <c r="R8" t="s">
        <v>11</v>
      </c>
      <c r="U8">
        <v>5</v>
      </c>
      <c r="V8">
        <v>5</v>
      </c>
      <c r="X8" t="s">
        <v>186</v>
      </c>
      <c r="Y8" t="s">
        <v>10</v>
      </c>
      <c r="Z8" t="s">
        <v>211</v>
      </c>
      <c r="AA8" t="s">
        <v>16</v>
      </c>
      <c r="AB8" t="s">
        <v>217</v>
      </c>
    </row>
    <row r="9" spans="1:28" x14ac:dyDescent="0.2">
      <c r="A9" t="s">
        <v>196</v>
      </c>
      <c r="F9" t="s">
        <v>196</v>
      </c>
      <c r="L9" t="s">
        <v>11</v>
      </c>
      <c r="M9" t="s">
        <v>302</v>
      </c>
      <c r="R9" t="s">
        <v>193</v>
      </c>
      <c r="T9" s="91"/>
      <c r="U9">
        <v>6</v>
      </c>
      <c r="V9">
        <v>6</v>
      </c>
      <c r="X9" t="s">
        <v>186</v>
      </c>
      <c r="Y9" t="s">
        <v>11</v>
      </c>
      <c r="Z9" t="s">
        <v>192</v>
      </c>
      <c r="AA9" t="s">
        <v>10</v>
      </c>
      <c r="AB9" t="s">
        <v>218</v>
      </c>
    </row>
    <row r="10" spans="1:28" x14ac:dyDescent="0.2">
      <c r="A10" t="s">
        <v>198</v>
      </c>
      <c r="F10" t="s">
        <v>198</v>
      </c>
      <c r="L10" t="s">
        <v>23</v>
      </c>
      <c r="M10" t="s">
        <v>303</v>
      </c>
      <c r="R10" t="s">
        <v>195</v>
      </c>
      <c r="U10">
        <v>7</v>
      </c>
      <c r="V10">
        <v>7</v>
      </c>
      <c r="X10" t="s">
        <v>208</v>
      </c>
      <c r="Y10" t="s">
        <v>15</v>
      </c>
      <c r="Z10" t="s">
        <v>192</v>
      </c>
      <c r="AA10" t="s">
        <v>20</v>
      </c>
      <c r="AB10" t="s">
        <v>219</v>
      </c>
    </row>
    <row r="11" spans="1:28" x14ac:dyDescent="0.2">
      <c r="A11" t="s">
        <v>199</v>
      </c>
      <c r="F11" t="s">
        <v>199</v>
      </c>
      <c r="L11" t="s">
        <v>197</v>
      </c>
      <c r="R11" t="s">
        <v>378</v>
      </c>
      <c r="U11">
        <v>8</v>
      </c>
      <c r="V11">
        <v>8</v>
      </c>
      <c r="X11" t="s">
        <v>208</v>
      </c>
      <c r="Y11" t="s">
        <v>16</v>
      </c>
      <c r="Z11" t="s">
        <v>192</v>
      </c>
      <c r="AA11" t="s">
        <v>22</v>
      </c>
      <c r="AB11" t="s">
        <v>220</v>
      </c>
    </row>
    <row r="12" spans="1:28" x14ac:dyDescent="0.2">
      <c r="A12" t="s">
        <v>201</v>
      </c>
      <c r="F12" t="s">
        <v>201</v>
      </c>
      <c r="L12" t="s">
        <v>195</v>
      </c>
      <c r="R12" t="s">
        <v>16</v>
      </c>
      <c r="U12">
        <v>9</v>
      </c>
      <c r="V12">
        <v>9</v>
      </c>
      <c r="X12" t="s">
        <v>191</v>
      </c>
      <c r="Y12" t="s">
        <v>209</v>
      </c>
      <c r="Z12" t="s">
        <v>192</v>
      </c>
      <c r="AA12" t="s">
        <v>11</v>
      </c>
      <c r="AB12" t="s">
        <v>221</v>
      </c>
    </row>
    <row r="13" spans="1:28" x14ac:dyDescent="0.2">
      <c r="A13" t="s">
        <v>202</v>
      </c>
      <c r="F13" t="s">
        <v>202</v>
      </c>
      <c r="L13" t="s">
        <v>38</v>
      </c>
      <c r="R13" t="s">
        <v>200</v>
      </c>
      <c r="U13">
        <v>10</v>
      </c>
      <c r="V13">
        <v>10</v>
      </c>
      <c r="X13" t="s">
        <v>191</v>
      </c>
      <c r="Y13" t="s">
        <v>20</v>
      </c>
      <c r="Z13" t="s">
        <v>192</v>
      </c>
      <c r="AA13" t="s">
        <v>193</v>
      </c>
      <c r="AB13" t="s">
        <v>222</v>
      </c>
    </row>
    <row r="14" spans="1:28" x14ac:dyDescent="0.2">
      <c r="A14" t="s">
        <v>205</v>
      </c>
      <c r="F14" t="s">
        <v>205</v>
      </c>
      <c r="L14" t="s">
        <v>16</v>
      </c>
      <c r="R14" t="s">
        <v>377</v>
      </c>
      <c r="U14">
        <v>11</v>
      </c>
      <c r="V14">
        <v>11</v>
      </c>
      <c r="X14" t="s">
        <v>191</v>
      </c>
      <c r="Y14" t="s">
        <v>21</v>
      </c>
      <c r="Z14" t="s">
        <v>192</v>
      </c>
      <c r="AA14" t="s">
        <v>195</v>
      </c>
      <c r="AB14" t="s">
        <v>223</v>
      </c>
    </row>
    <row r="15" spans="1:28" x14ac:dyDescent="0.2">
      <c r="L15" t="s">
        <v>203</v>
      </c>
      <c r="R15" t="s">
        <v>204</v>
      </c>
      <c r="U15">
        <v>12</v>
      </c>
      <c r="V15">
        <v>12</v>
      </c>
      <c r="X15" t="s">
        <v>191</v>
      </c>
      <c r="Y15" t="s">
        <v>22</v>
      </c>
      <c r="Z15" t="s">
        <v>192</v>
      </c>
      <c r="AA15" t="s">
        <v>378</v>
      </c>
      <c r="AB15" t="s">
        <v>224</v>
      </c>
    </row>
    <row r="16" spans="1:28" x14ac:dyDescent="0.2">
      <c r="L16" t="s">
        <v>377</v>
      </c>
      <c r="V16">
        <v>13</v>
      </c>
      <c r="X16" t="s">
        <v>191</v>
      </c>
      <c r="Y16" t="s">
        <v>11</v>
      </c>
      <c r="Z16" t="s">
        <v>192</v>
      </c>
      <c r="AA16" t="s">
        <v>16</v>
      </c>
      <c r="AB16" t="s">
        <v>225</v>
      </c>
    </row>
    <row r="17" spans="6:28" x14ac:dyDescent="0.2">
      <c r="L17" t="s">
        <v>204</v>
      </c>
      <c r="V17">
        <v>14</v>
      </c>
      <c r="X17" t="s">
        <v>191</v>
      </c>
      <c r="Y17" t="s">
        <v>23</v>
      </c>
      <c r="Z17" t="s">
        <v>192</v>
      </c>
      <c r="AA17" t="s">
        <v>200</v>
      </c>
      <c r="AB17" t="s">
        <v>226</v>
      </c>
    </row>
    <row r="18" spans="6:28" x14ac:dyDescent="0.2">
      <c r="V18">
        <v>15</v>
      </c>
      <c r="X18" t="s">
        <v>191</v>
      </c>
      <c r="Y18" t="s">
        <v>197</v>
      </c>
      <c r="Z18" t="s">
        <v>192</v>
      </c>
      <c r="AA18" t="s">
        <v>377</v>
      </c>
      <c r="AB18" t="s">
        <v>227</v>
      </c>
    </row>
    <row r="19" spans="6:28" x14ac:dyDescent="0.2">
      <c r="V19">
        <v>16</v>
      </c>
      <c r="X19" t="s">
        <v>191</v>
      </c>
      <c r="Y19" t="s">
        <v>195</v>
      </c>
      <c r="Z19" t="s">
        <v>192</v>
      </c>
      <c r="AA19" t="s">
        <v>204</v>
      </c>
      <c r="AB19" t="s">
        <v>228</v>
      </c>
    </row>
    <row r="20" spans="6:28" x14ac:dyDescent="0.2">
      <c r="V20">
        <v>17</v>
      </c>
      <c r="X20" t="s">
        <v>191</v>
      </c>
      <c r="Y20" t="s">
        <v>38</v>
      </c>
      <c r="AB20" t="s">
        <v>229</v>
      </c>
    </row>
    <row r="21" spans="6:28" x14ac:dyDescent="0.2"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>
        <v>18</v>
      </c>
      <c r="X21" t="s">
        <v>191</v>
      </c>
      <c r="Y21" t="s">
        <v>16</v>
      </c>
      <c r="AB21" t="s">
        <v>230</v>
      </c>
    </row>
    <row r="22" spans="6:28" x14ac:dyDescent="0.2">
      <c r="F22" s="2"/>
      <c r="G22" s="2"/>
      <c r="H22" s="2"/>
      <c r="I22" s="2"/>
      <c r="J22" s="2"/>
      <c r="K22" s="2"/>
      <c r="L22" s="2"/>
      <c r="M22" s="2"/>
      <c r="N22" s="61"/>
      <c r="O22" s="61"/>
      <c r="P22" s="61"/>
      <c r="Q22" s="61"/>
      <c r="R22" s="61"/>
      <c r="S22" s="61"/>
      <c r="T22" s="61"/>
      <c r="U22" s="61"/>
      <c r="V22">
        <v>19</v>
      </c>
      <c r="X22" t="s">
        <v>191</v>
      </c>
      <c r="Y22" t="s">
        <v>203</v>
      </c>
      <c r="AB22" t="s">
        <v>231</v>
      </c>
    </row>
    <row r="23" spans="6:28" x14ac:dyDescent="0.2">
      <c r="F23" s="2"/>
      <c r="G23" s="2"/>
      <c r="H23" s="2"/>
      <c r="I23" s="2"/>
      <c r="J23" s="2"/>
      <c r="K23" s="2"/>
      <c r="L23" s="98"/>
      <c r="M23" s="98"/>
      <c r="N23" s="98"/>
      <c r="O23" s="62"/>
      <c r="P23" s="3"/>
      <c r="Q23" s="2"/>
      <c r="R23" s="2"/>
      <c r="S23" s="2"/>
      <c r="T23" s="2"/>
      <c r="U23" s="2"/>
      <c r="V23">
        <v>20</v>
      </c>
      <c r="X23" t="s">
        <v>191</v>
      </c>
      <c r="Y23" t="s">
        <v>377</v>
      </c>
      <c r="AB23" t="s">
        <v>232</v>
      </c>
    </row>
    <row r="24" spans="6:28" x14ac:dyDescent="0.2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>
        <v>21</v>
      </c>
      <c r="X24" t="s">
        <v>191</v>
      </c>
      <c r="Y24" t="s">
        <v>204</v>
      </c>
      <c r="AB24" t="s">
        <v>233</v>
      </c>
    </row>
    <row r="25" spans="6:28" x14ac:dyDescent="0.2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>
        <v>22</v>
      </c>
      <c r="AB25" t="s">
        <v>234</v>
      </c>
    </row>
    <row r="26" spans="6:28" x14ac:dyDescent="0.2"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>
        <v>23</v>
      </c>
      <c r="AB26" t="s">
        <v>235</v>
      </c>
    </row>
    <row r="27" spans="6:28" x14ac:dyDescent="0.2"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>
        <v>24</v>
      </c>
    </row>
    <row r="28" spans="6:28" x14ac:dyDescent="0.2">
      <c r="V28">
        <v>25</v>
      </c>
    </row>
    <row r="29" spans="6:28" x14ac:dyDescent="0.2">
      <c r="V29">
        <v>26</v>
      </c>
    </row>
    <row r="30" spans="6:28" x14ac:dyDescent="0.2">
      <c r="V30">
        <v>27</v>
      </c>
    </row>
    <row r="31" spans="6:28" x14ac:dyDescent="0.2">
      <c r="V31">
        <v>28</v>
      </c>
    </row>
    <row r="32" spans="6:28" x14ac:dyDescent="0.2">
      <c r="V32">
        <v>29</v>
      </c>
    </row>
    <row r="33" spans="22:22" x14ac:dyDescent="0.2">
      <c r="V33">
        <v>30</v>
      </c>
    </row>
    <row r="34" spans="22:22" x14ac:dyDescent="0.2">
      <c r="V34">
        <v>31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3B616-2F0A-4C71-8634-1CF021AF0988}">
  <dimension ref="A1:S102"/>
  <sheetViews>
    <sheetView workbookViewId="0">
      <selection activeCell="A3" sqref="A3"/>
    </sheetView>
  </sheetViews>
  <sheetFormatPr defaultColWidth="8.88671875" defaultRowHeight="13.2" x14ac:dyDescent="0.2"/>
  <cols>
    <col min="1" max="1" width="7.33203125" customWidth="1"/>
    <col min="7" max="7" width="5.33203125" bestFit="1" customWidth="1"/>
    <col min="9" max="10" width="2.109375" customWidth="1"/>
  </cols>
  <sheetData>
    <row r="1" spans="1:19" ht="16.2" x14ac:dyDescent="0.2">
      <c r="A1" s="68"/>
      <c r="B1" s="69" t="s">
        <v>154</v>
      </c>
      <c r="C1" s="69"/>
      <c r="D1" s="69" t="s">
        <v>155</v>
      </c>
      <c r="E1" s="69"/>
      <c r="F1" s="69"/>
      <c r="G1" s="69"/>
      <c r="H1" s="69"/>
      <c r="I1" s="69" t="s">
        <v>156</v>
      </c>
      <c r="J1" s="69"/>
      <c r="K1" s="69"/>
      <c r="L1" s="70" t="s">
        <v>157</v>
      </c>
      <c r="M1" s="70"/>
      <c r="N1" s="71"/>
      <c r="O1" s="70" t="s">
        <v>158</v>
      </c>
      <c r="P1" s="70"/>
      <c r="Q1" s="71"/>
      <c r="R1" s="71" t="s">
        <v>50</v>
      </c>
      <c r="S1" s="71"/>
    </row>
    <row r="2" spans="1:19" x14ac:dyDescent="0.2">
      <c r="A2" s="164"/>
      <c r="B2" s="87" t="s">
        <v>159</v>
      </c>
      <c r="C2" s="87" t="s">
        <v>160</v>
      </c>
      <c r="D2" s="87" t="s">
        <v>101</v>
      </c>
      <c r="E2" s="87" t="s">
        <v>161</v>
      </c>
      <c r="F2" s="87" t="s">
        <v>162</v>
      </c>
      <c r="G2" s="87" t="s">
        <v>163</v>
      </c>
      <c r="H2" s="87" t="s">
        <v>65</v>
      </c>
      <c r="I2" s="87" t="s">
        <v>164</v>
      </c>
      <c r="J2" s="87" t="s">
        <v>165</v>
      </c>
      <c r="K2" s="87" t="s">
        <v>166</v>
      </c>
      <c r="L2" s="87" t="s">
        <v>167</v>
      </c>
      <c r="M2" s="87" t="s">
        <v>48</v>
      </c>
      <c r="N2" s="86" t="s">
        <v>168</v>
      </c>
      <c r="O2" s="87" t="s">
        <v>167</v>
      </c>
      <c r="P2" s="87" t="s">
        <v>48</v>
      </c>
      <c r="Q2" s="86" t="s">
        <v>168</v>
      </c>
      <c r="R2" s="86" t="s">
        <v>295</v>
      </c>
      <c r="S2" s="86" t="s">
        <v>168</v>
      </c>
    </row>
    <row r="3" spans="1:19" x14ac:dyDescent="0.2">
      <c r="A3" s="101">
        <f>男子!A8</f>
        <v>1</v>
      </c>
      <c r="B3" s="101">
        <f>男子!B8</f>
        <v>0</v>
      </c>
      <c r="C3" s="101">
        <f>男子!C8</f>
        <v>0</v>
      </c>
      <c r="D3" s="101">
        <f>男子!D8</f>
        <v>0</v>
      </c>
      <c r="E3" s="101">
        <f>男子!E8</f>
        <v>0</v>
      </c>
      <c r="F3" s="101" t="str">
        <f>男子!F8</f>
        <v>男</v>
      </c>
      <c r="G3" s="101" t="str">
        <f>男子!G8</f>
        <v>中学</v>
      </c>
      <c r="H3" s="101">
        <f>男子!H8</f>
        <v>0</v>
      </c>
      <c r="I3" s="101" t="str">
        <f>男子!I8</f>
        <v>北海道</v>
      </c>
      <c r="J3" s="101" t="str">
        <f>男子!J8</f>
        <v>道央</v>
      </c>
      <c r="K3" s="101">
        <f>男子!K8</f>
        <v>0</v>
      </c>
      <c r="L3" s="101">
        <f>男子!L8</f>
        <v>0</v>
      </c>
      <c r="M3" s="101">
        <f>男子!M8</f>
        <v>0</v>
      </c>
      <c r="N3" s="101">
        <f>男子!N8</f>
        <v>0</v>
      </c>
      <c r="O3" s="101">
        <f>男子!O8</f>
        <v>0</v>
      </c>
      <c r="P3" s="101">
        <f>男子!P8</f>
        <v>0</v>
      </c>
      <c r="Q3" s="101">
        <f>男子!Q8</f>
        <v>0</v>
      </c>
      <c r="R3" s="101">
        <f>男子!R8</f>
        <v>0</v>
      </c>
      <c r="S3" s="101">
        <f>男子!S8</f>
        <v>0</v>
      </c>
    </row>
    <row r="4" spans="1:19" x14ac:dyDescent="0.2">
      <c r="A4" s="101">
        <f>男子!A9</f>
        <v>2</v>
      </c>
      <c r="B4" s="101">
        <f>男子!B9</f>
        <v>0</v>
      </c>
      <c r="C4" s="101">
        <f>男子!C9</f>
        <v>0</v>
      </c>
      <c r="D4" s="101">
        <f>男子!D9</f>
        <v>0</v>
      </c>
      <c r="E4" s="101">
        <f>男子!E9</f>
        <v>0</v>
      </c>
      <c r="F4" s="101" t="str">
        <f>男子!F9</f>
        <v>男</v>
      </c>
      <c r="G4" s="101" t="str">
        <f>男子!G9</f>
        <v>中学</v>
      </c>
      <c r="H4" s="101">
        <f>男子!H9</f>
        <v>0</v>
      </c>
      <c r="I4" s="101" t="str">
        <f>男子!I9</f>
        <v>北海道</v>
      </c>
      <c r="J4" s="101" t="str">
        <f>男子!J9</f>
        <v>道央</v>
      </c>
      <c r="K4" s="101">
        <f>男子!K9</f>
        <v>0</v>
      </c>
      <c r="L4" s="101">
        <f>男子!L9</f>
        <v>0</v>
      </c>
      <c r="M4" s="101">
        <f>男子!M9</f>
        <v>0</v>
      </c>
      <c r="N4" s="101">
        <f>男子!N9</f>
        <v>0</v>
      </c>
      <c r="O4" s="101">
        <f>男子!O9</f>
        <v>0</v>
      </c>
      <c r="P4" s="101">
        <f>男子!P9</f>
        <v>0</v>
      </c>
      <c r="Q4" s="101">
        <f>男子!Q9</f>
        <v>0</v>
      </c>
      <c r="R4" s="101">
        <f>男子!R9</f>
        <v>0</v>
      </c>
      <c r="S4" s="101">
        <f>男子!S9</f>
        <v>0</v>
      </c>
    </row>
    <row r="5" spans="1:19" x14ac:dyDescent="0.2">
      <c r="A5" s="101">
        <f>男子!A10</f>
        <v>3</v>
      </c>
      <c r="B5" s="101">
        <f>男子!B10</f>
        <v>0</v>
      </c>
      <c r="C5" s="101">
        <f>男子!C10</f>
        <v>0</v>
      </c>
      <c r="D5" s="101">
        <f>男子!D10</f>
        <v>0</v>
      </c>
      <c r="E5" s="101">
        <f>男子!E10</f>
        <v>0</v>
      </c>
      <c r="F5" s="101" t="str">
        <f>男子!F10</f>
        <v>男</v>
      </c>
      <c r="G5" s="101" t="str">
        <f>男子!G10</f>
        <v>中学</v>
      </c>
      <c r="H5" s="101">
        <f>男子!H10</f>
        <v>0</v>
      </c>
      <c r="I5" s="101" t="str">
        <f>男子!I10</f>
        <v>北海道</v>
      </c>
      <c r="J5" s="101" t="str">
        <f>男子!J10</f>
        <v>道央</v>
      </c>
      <c r="K5" s="101">
        <f>男子!K10</f>
        <v>0</v>
      </c>
      <c r="L5" s="101">
        <f>男子!L10</f>
        <v>0</v>
      </c>
      <c r="M5" s="101">
        <f>男子!M10</f>
        <v>0</v>
      </c>
      <c r="N5" s="101">
        <f>男子!N10</f>
        <v>0</v>
      </c>
      <c r="O5" s="101">
        <f>男子!O10</f>
        <v>0</v>
      </c>
      <c r="P5" s="101">
        <f>男子!P10</f>
        <v>0</v>
      </c>
      <c r="Q5" s="101">
        <f>男子!Q10</f>
        <v>0</v>
      </c>
      <c r="R5" s="101">
        <f>男子!R10</f>
        <v>0</v>
      </c>
      <c r="S5" s="101">
        <f>男子!S10</f>
        <v>0</v>
      </c>
    </row>
    <row r="6" spans="1:19" x14ac:dyDescent="0.2">
      <c r="A6" s="101">
        <f>男子!A11</f>
        <v>4</v>
      </c>
      <c r="B6" s="101">
        <f>男子!B11</f>
        <v>0</v>
      </c>
      <c r="C6" s="101">
        <f>男子!C11</f>
        <v>0</v>
      </c>
      <c r="D6" s="101">
        <f>男子!D11</f>
        <v>0</v>
      </c>
      <c r="E6" s="101">
        <f>男子!E11</f>
        <v>0</v>
      </c>
      <c r="F6" s="101" t="str">
        <f>男子!F11</f>
        <v>男</v>
      </c>
      <c r="G6" s="101" t="str">
        <f>男子!G11</f>
        <v>中学</v>
      </c>
      <c r="H6" s="101">
        <f>男子!H11</f>
        <v>0</v>
      </c>
      <c r="I6" s="101" t="str">
        <f>男子!I11</f>
        <v>北海道</v>
      </c>
      <c r="J6" s="101" t="str">
        <f>男子!J11</f>
        <v>道央</v>
      </c>
      <c r="K6" s="101">
        <f>男子!K11</f>
        <v>0</v>
      </c>
      <c r="L6" s="101">
        <f>男子!L11</f>
        <v>0</v>
      </c>
      <c r="M6" s="101">
        <f>男子!M11</f>
        <v>0</v>
      </c>
      <c r="N6" s="101">
        <f>男子!N11</f>
        <v>0</v>
      </c>
      <c r="O6" s="101">
        <f>男子!O11</f>
        <v>0</v>
      </c>
      <c r="P6" s="101">
        <f>男子!P11</f>
        <v>0</v>
      </c>
      <c r="Q6" s="101">
        <f>男子!Q11</f>
        <v>0</v>
      </c>
      <c r="R6" s="101">
        <f>男子!R11</f>
        <v>0</v>
      </c>
      <c r="S6" s="101">
        <f>男子!S11</f>
        <v>0</v>
      </c>
    </row>
    <row r="7" spans="1:19" x14ac:dyDescent="0.2">
      <c r="A7" s="101">
        <f>男子!A12</f>
        <v>5</v>
      </c>
      <c r="B7" s="101">
        <f>男子!B12</f>
        <v>0</v>
      </c>
      <c r="C7" s="101">
        <f>男子!C12</f>
        <v>0</v>
      </c>
      <c r="D7" s="101">
        <f>男子!D12</f>
        <v>0</v>
      </c>
      <c r="E7" s="101">
        <f>男子!E12</f>
        <v>0</v>
      </c>
      <c r="F7" s="101" t="str">
        <f>男子!F12</f>
        <v>男</v>
      </c>
      <c r="G7" s="101" t="str">
        <f>男子!G12</f>
        <v>中学</v>
      </c>
      <c r="H7" s="101">
        <f>男子!H12</f>
        <v>0</v>
      </c>
      <c r="I7" s="101" t="str">
        <f>男子!I12</f>
        <v>北海道</v>
      </c>
      <c r="J7" s="101" t="str">
        <f>男子!J12</f>
        <v>道央</v>
      </c>
      <c r="K7" s="101">
        <f>男子!K12</f>
        <v>0</v>
      </c>
      <c r="L7" s="101">
        <f>男子!L12</f>
        <v>0</v>
      </c>
      <c r="M7" s="101">
        <f>男子!M12</f>
        <v>0</v>
      </c>
      <c r="N7" s="101">
        <f>男子!N12</f>
        <v>0</v>
      </c>
      <c r="O7" s="101">
        <f>男子!O12</f>
        <v>0</v>
      </c>
      <c r="P7" s="101">
        <f>男子!P12</f>
        <v>0</v>
      </c>
      <c r="Q7" s="101">
        <f>男子!Q12</f>
        <v>0</v>
      </c>
      <c r="R7" s="101">
        <f>男子!R12</f>
        <v>0</v>
      </c>
      <c r="S7" s="101">
        <f>男子!S12</f>
        <v>0</v>
      </c>
    </row>
    <row r="8" spans="1:19" x14ac:dyDescent="0.2">
      <c r="A8" s="101">
        <f>男子!A13</f>
        <v>6</v>
      </c>
      <c r="B8" s="101">
        <f>男子!B13</f>
        <v>0</v>
      </c>
      <c r="C8" s="101">
        <f>男子!C13</f>
        <v>0</v>
      </c>
      <c r="D8" s="101">
        <f>男子!D13</f>
        <v>0</v>
      </c>
      <c r="E8" s="101">
        <f>男子!E13</f>
        <v>0</v>
      </c>
      <c r="F8" s="101" t="str">
        <f>男子!F13</f>
        <v>男</v>
      </c>
      <c r="G8" s="101" t="str">
        <f>男子!G13</f>
        <v>中学</v>
      </c>
      <c r="H8" s="101">
        <f>男子!H13</f>
        <v>0</v>
      </c>
      <c r="I8" s="101" t="str">
        <f>男子!I13</f>
        <v>北海道</v>
      </c>
      <c r="J8" s="101" t="str">
        <f>男子!J13</f>
        <v>道央</v>
      </c>
      <c r="K8" s="101">
        <f>男子!K13</f>
        <v>0</v>
      </c>
      <c r="L8" s="101">
        <f>男子!L13</f>
        <v>0</v>
      </c>
      <c r="M8" s="101">
        <f>男子!M13</f>
        <v>0</v>
      </c>
      <c r="N8" s="101">
        <f>男子!N13</f>
        <v>0</v>
      </c>
      <c r="O8" s="101">
        <f>男子!O13</f>
        <v>0</v>
      </c>
      <c r="P8" s="101">
        <f>男子!P13</f>
        <v>0</v>
      </c>
      <c r="Q8" s="101">
        <f>男子!Q13</f>
        <v>0</v>
      </c>
      <c r="R8" s="101">
        <f>男子!R13</f>
        <v>0</v>
      </c>
      <c r="S8" s="101">
        <f>男子!S13</f>
        <v>0</v>
      </c>
    </row>
    <row r="9" spans="1:19" x14ac:dyDescent="0.2">
      <c r="A9" s="101">
        <f>男子!A14</f>
        <v>7</v>
      </c>
      <c r="B9" s="101">
        <f>男子!B14</f>
        <v>0</v>
      </c>
      <c r="C9" s="101">
        <f>男子!C14</f>
        <v>0</v>
      </c>
      <c r="D9" s="101">
        <f>男子!D14</f>
        <v>0</v>
      </c>
      <c r="E9" s="101">
        <f>男子!E14</f>
        <v>0</v>
      </c>
      <c r="F9" s="101" t="str">
        <f>男子!F14</f>
        <v>男</v>
      </c>
      <c r="G9" s="101" t="str">
        <f>男子!G14</f>
        <v>中学</v>
      </c>
      <c r="H9" s="101">
        <f>男子!H14</f>
        <v>0</v>
      </c>
      <c r="I9" s="101" t="str">
        <f>男子!I14</f>
        <v>北海道</v>
      </c>
      <c r="J9" s="101" t="str">
        <f>男子!J14</f>
        <v>道央</v>
      </c>
      <c r="K9" s="101">
        <f>男子!K14</f>
        <v>0</v>
      </c>
      <c r="L9" s="101">
        <f>男子!L14</f>
        <v>0</v>
      </c>
      <c r="M9" s="101">
        <f>男子!M14</f>
        <v>0</v>
      </c>
      <c r="N9" s="101">
        <f>男子!N14</f>
        <v>0</v>
      </c>
      <c r="O9" s="101">
        <f>男子!O14</f>
        <v>0</v>
      </c>
      <c r="P9" s="101">
        <f>男子!P14</f>
        <v>0</v>
      </c>
      <c r="Q9" s="101">
        <f>男子!Q14</f>
        <v>0</v>
      </c>
      <c r="R9" s="101">
        <f>男子!R14</f>
        <v>0</v>
      </c>
      <c r="S9" s="101">
        <f>男子!S14</f>
        <v>0</v>
      </c>
    </row>
    <row r="10" spans="1:19" x14ac:dyDescent="0.2">
      <c r="A10" s="101">
        <f>男子!A15</f>
        <v>8</v>
      </c>
      <c r="B10" s="101">
        <f>男子!B15</f>
        <v>0</v>
      </c>
      <c r="C10" s="101">
        <f>男子!C15</f>
        <v>0</v>
      </c>
      <c r="D10" s="101">
        <f>男子!D15</f>
        <v>0</v>
      </c>
      <c r="E10" s="101">
        <f>男子!E15</f>
        <v>0</v>
      </c>
      <c r="F10" s="101" t="str">
        <f>男子!F15</f>
        <v>男</v>
      </c>
      <c r="G10" s="101" t="str">
        <f>男子!G15</f>
        <v>中学</v>
      </c>
      <c r="H10" s="101">
        <f>男子!H15</f>
        <v>0</v>
      </c>
      <c r="I10" s="101" t="str">
        <f>男子!I15</f>
        <v>北海道</v>
      </c>
      <c r="J10" s="101" t="str">
        <f>男子!J15</f>
        <v>道央</v>
      </c>
      <c r="K10" s="101">
        <f>男子!K15</f>
        <v>0</v>
      </c>
      <c r="L10" s="101">
        <f>男子!L15</f>
        <v>0</v>
      </c>
      <c r="M10" s="101">
        <f>男子!M15</f>
        <v>0</v>
      </c>
      <c r="N10" s="101">
        <f>男子!N15</f>
        <v>0</v>
      </c>
      <c r="O10" s="101">
        <f>男子!O15</f>
        <v>0</v>
      </c>
      <c r="P10" s="101">
        <f>男子!P15</f>
        <v>0</v>
      </c>
      <c r="Q10" s="101">
        <f>男子!Q15</f>
        <v>0</v>
      </c>
      <c r="R10" s="101">
        <f>男子!R15</f>
        <v>0</v>
      </c>
      <c r="S10" s="101">
        <f>男子!S15</f>
        <v>0</v>
      </c>
    </row>
    <row r="11" spans="1:19" x14ac:dyDescent="0.2">
      <c r="A11" s="101">
        <f>男子!A16</f>
        <v>9</v>
      </c>
      <c r="B11" s="101">
        <f>男子!B16</f>
        <v>0</v>
      </c>
      <c r="C11" s="101">
        <f>男子!C16</f>
        <v>0</v>
      </c>
      <c r="D11" s="101">
        <f>男子!D16</f>
        <v>0</v>
      </c>
      <c r="E11" s="101">
        <f>男子!E16</f>
        <v>0</v>
      </c>
      <c r="F11" s="101" t="str">
        <f>男子!F16</f>
        <v>男</v>
      </c>
      <c r="G11" s="101" t="str">
        <f>男子!G16</f>
        <v>中学</v>
      </c>
      <c r="H11" s="101">
        <f>男子!H16</f>
        <v>0</v>
      </c>
      <c r="I11" s="101" t="str">
        <f>男子!I16</f>
        <v>北海道</v>
      </c>
      <c r="J11" s="101" t="str">
        <f>男子!J16</f>
        <v>道央</v>
      </c>
      <c r="K11" s="101">
        <f>男子!K16</f>
        <v>0</v>
      </c>
      <c r="L11" s="101">
        <f>男子!L16</f>
        <v>0</v>
      </c>
      <c r="M11" s="101">
        <f>男子!M16</f>
        <v>0</v>
      </c>
      <c r="N11" s="101">
        <f>男子!N16</f>
        <v>0</v>
      </c>
      <c r="O11" s="101">
        <f>男子!O16</f>
        <v>0</v>
      </c>
      <c r="P11" s="101">
        <f>男子!P16</f>
        <v>0</v>
      </c>
      <c r="Q11" s="101">
        <f>男子!Q16</f>
        <v>0</v>
      </c>
      <c r="R11" s="101">
        <f>男子!R16</f>
        <v>0</v>
      </c>
      <c r="S11" s="101">
        <f>男子!S16</f>
        <v>0</v>
      </c>
    </row>
    <row r="12" spans="1:19" x14ac:dyDescent="0.2">
      <c r="A12" s="101">
        <f>男子!A17</f>
        <v>10</v>
      </c>
      <c r="B12" s="101">
        <f>男子!B17</f>
        <v>0</v>
      </c>
      <c r="C12" s="101">
        <f>男子!C17</f>
        <v>0</v>
      </c>
      <c r="D12" s="101">
        <f>男子!D17</f>
        <v>0</v>
      </c>
      <c r="E12" s="101">
        <f>男子!E17</f>
        <v>0</v>
      </c>
      <c r="F12" s="101" t="str">
        <f>男子!F17</f>
        <v>男</v>
      </c>
      <c r="G12" s="101" t="str">
        <f>男子!G17</f>
        <v>中学</v>
      </c>
      <c r="H12" s="101">
        <f>男子!H17</f>
        <v>0</v>
      </c>
      <c r="I12" s="101" t="str">
        <f>男子!I17</f>
        <v>北海道</v>
      </c>
      <c r="J12" s="101" t="str">
        <f>男子!J17</f>
        <v>道央</v>
      </c>
      <c r="K12" s="101">
        <f>男子!K17</f>
        <v>0</v>
      </c>
      <c r="L12" s="101">
        <f>男子!L17</f>
        <v>0</v>
      </c>
      <c r="M12" s="101">
        <f>男子!M17</f>
        <v>0</v>
      </c>
      <c r="N12" s="101">
        <f>男子!N17</f>
        <v>0</v>
      </c>
      <c r="O12" s="101">
        <f>男子!O17</f>
        <v>0</v>
      </c>
      <c r="P12" s="101">
        <f>男子!P17</f>
        <v>0</v>
      </c>
      <c r="Q12" s="101">
        <f>男子!Q17</f>
        <v>0</v>
      </c>
      <c r="R12" s="101">
        <f>男子!R17</f>
        <v>0</v>
      </c>
      <c r="S12" s="101">
        <f>男子!S17</f>
        <v>0</v>
      </c>
    </row>
    <row r="13" spans="1:19" x14ac:dyDescent="0.2">
      <c r="A13" s="101">
        <f>男子!A18</f>
        <v>11</v>
      </c>
      <c r="B13" s="101">
        <f>男子!B18</f>
        <v>0</v>
      </c>
      <c r="C13" s="101">
        <f>男子!C18</f>
        <v>0</v>
      </c>
      <c r="D13" s="101">
        <f>男子!D18</f>
        <v>0</v>
      </c>
      <c r="E13" s="101">
        <f>男子!E18</f>
        <v>0</v>
      </c>
      <c r="F13" s="101" t="str">
        <f>男子!F18</f>
        <v>男</v>
      </c>
      <c r="G13" s="101" t="str">
        <f>男子!G18</f>
        <v>中学</v>
      </c>
      <c r="H13" s="101">
        <f>男子!H18</f>
        <v>0</v>
      </c>
      <c r="I13" s="101" t="str">
        <f>男子!I18</f>
        <v>北海道</v>
      </c>
      <c r="J13" s="101" t="str">
        <f>男子!J18</f>
        <v>道央</v>
      </c>
      <c r="K13" s="101">
        <f>男子!K18</f>
        <v>0</v>
      </c>
      <c r="L13" s="101">
        <f>男子!L18</f>
        <v>0</v>
      </c>
      <c r="M13" s="101">
        <f>男子!M18</f>
        <v>0</v>
      </c>
      <c r="N13" s="101">
        <f>男子!N18</f>
        <v>0</v>
      </c>
      <c r="O13" s="101">
        <f>男子!O18</f>
        <v>0</v>
      </c>
      <c r="P13" s="101">
        <f>男子!P18</f>
        <v>0</v>
      </c>
      <c r="Q13" s="101">
        <f>男子!Q18</f>
        <v>0</v>
      </c>
      <c r="R13" s="101">
        <f>男子!R18</f>
        <v>0</v>
      </c>
      <c r="S13" s="101">
        <f>男子!S18</f>
        <v>0</v>
      </c>
    </row>
    <row r="14" spans="1:19" x14ac:dyDescent="0.2">
      <c r="A14" s="101">
        <f>男子!A19</f>
        <v>12</v>
      </c>
      <c r="B14" s="101">
        <f>男子!B19</f>
        <v>0</v>
      </c>
      <c r="C14" s="101">
        <f>男子!C19</f>
        <v>0</v>
      </c>
      <c r="D14" s="101">
        <f>男子!D19</f>
        <v>0</v>
      </c>
      <c r="E14" s="101">
        <f>男子!E19</f>
        <v>0</v>
      </c>
      <c r="F14" s="101" t="str">
        <f>男子!F19</f>
        <v>男</v>
      </c>
      <c r="G14" s="101" t="str">
        <f>男子!G19</f>
        <v>中学</v>
      </c>
      <c r="H14" s="101">
        <f>男子!H19</f>
        <v>0</v>
      </c>
      <c r="I14" s="101" t="str">
        <f>男子!I19</f>
        <v>北海道</v>
      </c>
      <c r="J14" s="101" t="str">
        <f>男子!J19</f>
        <v>道央</v>
      </c>
      <c r="K14" s="101">
        <f>男子!K19</f>
        <v>0</v>
      </c>
      <c r="L14" s="101">
        <f>男子!L19</f>
        <v>0</v>
      </c>
      <c r="M14" s="101">
        <f>男子!M19</f>
        <v>0</v>
      </c>
      <c r="N14" s="101">
        <f>男子!N19</f>
        <v>0</v>
      </c>
      <c r="O14" s="101">
        <f>男子!O19</f>
        <v>0</v>
      </c>
      <c r="P14" s="101">
        <f>男子!P19</f>
        <v>0</v>
      </c>
      <c r="Q14" s="101">
        <f>男子!Q19</f>
        <v>0</v>
      </c>
      <c r="R14" s="101">
        <f>男子!R19</f>
        <v>0</v>
      </c>
      <c r="S14" s="101">
        <f>男子!S19</f>
        <v>0</v>
      </c>
    </row>
    <row r="15" spans="1:19" x14ac:dyDescent="0.2">
      <c r="A15" s="101">
        <f>男子!A20</f>
        <v>13</v>
      </c>
      <c r="B15" s="101">
        <f>男子!B20</f>
        <v>0</v>
      </c>
      <c r="C15" s="101">
        <f>男子!C20</f>
        <v>0</v>
      </c>
      <c r="D15" s="101">
        <f>男子!D20</f>
        <v>0</v>
      </c>
      <c r="E15" s="101">
        <f>男子!E20</f>
        <v>0</v>
      </c>
      <c r="F15" s="101" t="str">
        <f>男子!F20</f>
        <v>男</v>
      </c>
      <c r="G15" s="101" t="str">
        <f>男子!G20</f>
        <v>中学</v>
      </c>
      <c r="H15" s="101">
        <f>男子!H20</f>
        <v>0</v>
      </c>
      <c r="I15" s="101" t="str">
        <f>男子!I20</f>
        <v>北海道</v>
      </c>
      <c r="J15" s="101" t="str">
        <f>男子!J20</f>
        <v>道央</v>
      </c>
      <c r="K15" s="101">
        <f>男子!K20</f>
        <v>0</v>
      </c>
      <c r="L15" s="101">
        <f>男子!L20</f>
        <v>0</v>
      </c>
      <c r="M15" s="101">
        <f>男子!M20</f>
        <v>0</v>
      </c>
      <c r="N15" s="101">
        <f>男子!N20</f>
        <v>0</v>
      </c>
      <c r="O15" s="101">
        <f>男子!O20</f>
        <v>0</v>
      </c>
      <c r="P15" s="101">
        <f>男子!P20</f>
        <v>0</v>
      </c>
      <c r="Q15" s="101">
        <f>男子!Q20</f>
        <v>0</v>
      </c>
      <c r="R15" s="101">
        <f>男子!R20</f>
        <v>0</v>
      </c>
      <c r="S15" s="101">
        <f>男子!S20</f>
        <v>0</v>
      </c>
    </row>
    <row r="16" spans="1:19" x14ac:dyDescent="0.2">
      <c r="A16" s="101">
        <f>男子!A21</f>
        <v>14</v>
      </c>
      <c r="B16" s="101">
        <f>男子!B21</f>
        <v>0</v>
      </c>
      <c r="C16" s="101">
        <f>男子!C21</f>
        <v>0</v>
      </c>
      <c r="D16" s="101">
        <f>男子!D21</f>
        <v>0</v>
      </c>
      <c r="E16" s="101">
        <f>男子!E21</f>
        <v>0</v>
      </c>
      <c r="F16" s="101" t="str">
        <f>男子!F21</f>
        <v>男</v>
      </c>
      <c r="G16" s="101" t="str">
        <f>男子!G21</f>
        <v>中学</v>
      </c>
      <c r="H16" s="101">
        <f>男子!H21</f>
        <v>0</v>
      </c>
      <c r="I16" s="101" t="str">
        <f>男子!I21</f>
        <v>北海道</v>
      </c>
      <c r="J16" s="101" t="str">
        <f>男子!J21</f>
        <v>道央</v>
      </c>
      <c r="K16" s="101">
        <f>男子!K21</f>
        <v>0</v>
      </c>
      <c r="L16" s="101">
        <f>男子!L21</f>
        <v>0</v>
      </c>
      <c r="M16" s="101">
        <f>男子!M21</f>
        <v>0</v>
      </c>
      <c r="N16" s="101">
        <f>男子!N21</f>
        <v>0</v>
      </c>
      <c r="O16" s="101">
        <f>男子!O21</f>
        <v>0</v>
      </c>
      <c r="P16" s="101">
        <f>男子!P21</f>
        <v>0</v>
      </c>
      <c r="Q16" s="101">
        <f>男子!Q21</f>
        <v>0</v>
      </c>
      <c r="R16" s="101">
        <f>男子!R21</f>
        <v>0</v>
      </c>
      <c r="S16" s="101">
        <f>男子!S21</f>
        <v>0</v>
      </c>
    </row>
    <row r="17" spans="1:19" x14ac:dyDescent="0.2">
      <c r="A17" s="101">
        <f>男子!A22</f>
        <v>15</v>
      </c>
      <c r="B17" s="101">
        <f>男子!B22</f>
        <v>0</v>
      </c>
      <c r="C17" s="101">
        <f>男子!C22</f>
        <v>0</v>
      </c>
      <c r="D17" s="101">
        <f>男子!D22</f>
        <v>0</v>
      </c>
      <c r="E17" s="101">
        <f>男子!E22</f>
        <v>0</v>
      </c>
      <c r="F17" s="101" t="str">
        <f>男子!F22</f>
        <v>男</v>
      </c>
      <c r="G17" s="101" t="str">
        <f>男子!G22</f>
        <v>中学</v>
      </c>
      <c r="H17" s="101">
        <f>男子!H22</f>
        <v>0</v>
      </c>
      <c r="I17" s="101" t="str">
        <f>男子!I22</f>
        <v>北海道</v>
      </c>
      <c r="J17" s="101" t="str">
        <f>男子!J22</f>
        <v>道央</v>
      </c>
      <c r="K17" s="101">
        <f>男子!K22</f>
        <v>0</v>
      </c>
      <c r="L17" s="101">
        <f>男子!L22</f>
        <v>0</v>
      </c>
      <c r="M17" s="101">
        <f>男子!M22</f>
        <v>0</v>
      </c>
      <c r="N17" s="101">
        <f>男子!N22</f>
        <v>0</v>
      </c>
      <c r="O17" s="101">
        <f>男子!O22</f>
        <v>0</v>
      </c>
      <c r="P17" s="101">
        <f>男子!P22</f>
        <v>0</v>
      </c>
      <c r="Q17" s="101">
        <f>男子!Q22</f>
        <v>0</v>
      </c>
      <c r="R17" s="101">
        <f>男子!R22</f>
        <v>0</v>
      </c>
      <c r="S17" s="101">
        <f>男子!S22</f>
        <v>0</v>
      </c>
    </row>
    <row r="18" spans="1:19" x14ac:dyDescent="0.2">
      <c r="A18" s="101">
        <f>男子!A23</f>
        <v>16</v>
      </c>
      <c r="B18" s="101">
        <f>男子!B23</f>
        <v>0</v>
      </c>
      <c r="C18" s="101">
        <f>男子!C23</f>
        <v>0</v>
      </c>
      <c r="D18" s="101">
        <f>男子!D23</f>
        <v>0</v>
      </c>
      <c r="E18" s="101">
        <f>男子!E23</f>
        <v>0</v>
      </c>
      <c r="F18" s="101" t="str">
        <f>男子!F23</f>
        <v>男</v>
      </c>
      <c r="G18" s="101" t="str">
        <f>男子!G23</f>
        <v>中学</v>
      </c>
      <c r="H18" s="101">
        <f>男子!H23</f>
        <v>0</v>
      </c>
      <c r="I18" s="101" t="str">
        <f>男子!I23</f>
        <v>北海道</v>
      </c>
      <c r="J18" s="101" t="str">
        <f>男子!J23</f>
        <v>道央</v>
      </c>
      <c r="K18" s="101">
        <f>男子!K23</f>
        <v>0</v>
      </c>
      <c r="L18" s="101">
        <f>男子!L23</f>
        <v>0</v>
      </c>
      <c r="M18" s="101">
        <f>男子!M23</f>
        <v>0</v>
      </c>
      <c r="N18" s="101">
        <f>男子!N23</f>
        <v>0</v>
      </c>
      <c r="O18" s="101">
        <f>男子!O23</f>
        <v>0</v>
      </c>
      <c r="P18" s="101">
        <f>男子!P23</f>
        <v>0</v>
      </c>
      <c r="Q18" s="101">
        <f>男子!Q23</f>
        <v>0</v>
      </c>
      <c r="R18" s="101">
        <f>男子!R23</f>
        <v>0</v>
      </c>
      <c r="S18" s="101">
        <f>男子!S23</f>
        <v>0</v>
      </c>
    </row>
    <row r="19" spans="1:19" x14ac:dyDescent="0.2">
      <c r="A19" s="101">
        <f>男子!A24</f>
        <v>17</v>
      </c>
      <c r="B19" s="101">
        <f>男子!B24</f>
        <v>0</v>
      </c>
      <c r="C19" s="101">
        <f>男子!C24</f>
        <v>0</v>
      </c>
      <c r="D19" s="101">
        <f>男子!D24</f>
        <v>0</v>
      </c>
      <c r="E19" s="101">
        <f>男子!E24</f>
        <v>0</v>
      </c>
      <c r="F19" s="101" t="str">
        <f>男子!F24</f>
        <v>男</v>
      </c>
      <c r="G19" s="101" t="str">
        <f>男子!G24</f>
        <v>中学</v>
      </c>
      <c r="H19" s="101">
        <f>男子!H24</f>
        <v>0</v>
      </c>
      <c r="I19" s="101" t="str">
        <f>男子!I24</f>
        <v>北海道</v>
      </c>
      <c r="J19" s="101" t="str">
        <f>男子!J24</f>
        <v>道央</v>
      </c>
      <c r="K19" s="101">
        <f>男子!K24</f>
        <v>0</v>
      </c>
      <c r="L19" s="101">
        <f>男子!L24</f>
        <v>0</v>
      </c>
      <c r="M19" s="101">
        <f>男子!M24</f>
        <v>0</v>
      </c>
      <c r="N19" s="101">
        <f>男子!N24</f>
        <v>0</v>
      </c>
      <c r="O19" s="101">
        <f>男子!O24</f>
        <v>0</v>
      </c>
      <c r="P19" s="101">
        <f>男子!P24</f>
        <v>0</v>
      </c>
      <c r="Q19" s="101">
        <f>男子!Q24</f>
        <v>0</v>
      </c>
      <c r="R19" s="101">
        <f>男子!R24</f>
        <v>0</v>
      </c>
      <c r="S19" s="101">
        <f>男子!S24</f>
        <v>0</v>
      </c>
    </row>
    <row r="20" spans="1:19" x14ac:dyDescent="0.2">
      <c r="A20" s="101">
        <f>男子!A25</f>
        <v>18</v>
      </c>
      <c r="B20" s="101">
        <f>男子!B25</f>
        <v>0</v>
      </c>
      <c r="C20" s="101">
        <f>男子!C25</f>
        <v>0</v>
      </c>
      <c r="D20" s="101">
        <f>男子!D25</f>
        <v>0</v>
      </c>
      <c r="E20" s="101">
        <f>男子!E25</f>
        <v>0</v>
      </c>
      <c r="F20" s="101" t="str">
        <f>男子!F25</f>
        <v>男</v>
      </c>
      <c r="G20" s="101" t="str">
        <f>男子!G25</f>
        <v>中学</v>
      </c>
      <c r="H20" s="101">
        <f>男子!H25</f>
        <v>0</v>
      </c>
      <c r="I20" s="101" t="str">
        <f>男子!I25</f>
        <v>北海道</v>
      </c>
      <c r="J20" s="101" t="str">
        <f>男子!J25</f>
        <v>道央</v>
      </c>
      <c r="K20" s="101">
        <f>男子!K25</f>
        <v>0</v>
      </c>
      <c r="L20" s="101">
        <f>男子!L25</f>
        <v>0</v>
      </c>
      <c r="M20" s="101">
        <f>男子!M25</f>
        <v>0</v>
      </c>
      <c r="N20" s="101">
        <f>男子!N25</f>
        <v>0</v>
      </c>
      <c r="O20" s="101">
        <f>男子!O25</f>
        <v>0</v>
      </c>
      <c r="P20" s="101">
        <f>男子!P25</f>
        <v>0</v>
      </c>
      <c r="Q20" s="101">
        <f>男子!Q25</f>
        <v>0</v>
      </c>
      <c r="R20" s="101">
        <f>男子!R25</f>
        <v>0</v>
      </c>
      <c r="S20" s="101">
        <f>男子!S25</f>
        <v>0</v>
      </c>
    </row>
    <row r="21" spans="1:19" x14ac:dyDescent="0.2">
      <c r="A21" s="101">
        <f>男子!A26</f>
        <v>19</v>
      </c>
      <c r="B21" s="101">
        <f>男子!B26</f>
        <v>0</v>
      </c>
      <c r="C21" s="101">
        <f>男子!C26</f>
        <v>0</v>
      </c>
      <c r="D21" s="101">
        <f>男子!D26</f>
        <v>0</v>
      </c>
      <c r="E21" s="101">
        <f>男子!E26</f>
        <v>0</v>
      </c>
      <c r="F21" s="101" t="str">
        <f>男子!F26</f>
        <v>男</v>
      </c>
      <c r="G21" s="101" t="str">
        <f>男子!G26</f>
        <v>中学</v>
      </c>
      <c r="H21" s="101">
        <f>男子!H26</f>
        <v>0</v>
      </c>
      <c r="I21" s="101" t="str">
        <f>男子!I26</f>
        <v>北海道</v>
      </c>
      <c r="J21" s="101" t="str">
        <f>男子!J26</f>
        <v>道央</v>
      </c>
      <c r="K21" s="101">
        <f>男子!K26</f>
        <v>0</v>
      </c>
      <c r="L21" s="101">
        <f>男子!L26</f>
        <v>0</v>
      </c>
      <c r="M21" s="101">
        <f>男子!M26</f>
        <v>0</v>
      </c>
      <c r="N21" s="101">
        <f>男子!N26</f>
        <v>0</v>
      </c>
      <c r="O21" s="101">
        <f>男子!O26</f>
        <v>0</v>
      </c>
      <c r="P21" s="101">
        <f>男子!P26</f>
        <v>0</v>
      </c>
      <c r="Q21" s="101">
        <f>男子!Q26</f>
        <v>0</v>
      </c>
      <c r="R21" s="101">
        <f>男子!R26</f>
        <v>0</v>
      </c>
      <c r="S21" s="101">
        <f>男子!S26</f>
        <v>0</v>
      </c>
    </row>
    <row r="22" spans="1:19" x14ac:dyDescent="0.2">
      <c r="A22" s="101">
        <f>男子!A27</f>
        <v>20</v>
      </c>
      <c r="B22" s="101">
        <f>男子!B27</f>
        <v>0</v>
      </c>
      <c r="C22" s="101">
        <f>男子!C27</f>
        <v>0</v>
      </c>
      <c r="D22" s="101">
        <f>男子!D27</f>
        <v>0</v>
      </c>
      <c r="E22" s="101">
        <f>男子!E27</f>
        <v>0</v>
      </c>
      <c r="F22" s="101" t="str">
        <f>男子!F27</f>
        <v>男</v>
      </c>
      <c r="G22" s="101" t="str">
        <f>男子!G27</f>
        <v>中学</v>
      </c>
      <c r="H22" s="101">
        <f>男子!H27</f>
        <v>0</v>
      </c>
      <c r="I22" s="101" t="str">
        <f>男子!I27</f>
        <v>北海道</v>
      </c>
      <c r="J22" s="101" t="str">
        <f>男子!J27</f>
        <v>道央</v>
      </c>
      <c r="K22" s="101">
        <f>男子!K27</f>
        <v>0</v>
      </c>
      <c r="L22" s="101">
        <f>男子!L27</f>
        <v>0</v>
      </c>
      <c r="M22" s="101">
        <f>男子!M27</f>
        <v>0</v>
      </c>
      <c r="N22" s="101">
        <f>男子!N27</f>
        <v>0</v>
      </c>
      <c r="O22" s="101">
        <f>男子!O27</f>
        <v>0</v>
      </c>
      <c r="P22" s="101">
        <f>男子!P27</f>
        <v>0</v>
      </c>
      <c r="Q22" s="101">
        <f>男子!Q27</f>
        <v>0</v>
      </c>
      <c r="R22" s="101">
        <f>男子!R27</f>
        <v>0</v>
      </c>
      <c r="S22" s="101">
        <f>男子!S27</f>
        <v>0</v>
      </c>
    </row>
    <row r="23" spans="1:19" x14ac:dyDescent="0.2">
      <c r="A23" s="101">
        <f>男子!A28</f>
        <v>21</v>
      </c>
      <c r="B23" s="101">
        <f>男子!B28</f>
        <v>0</v>
      </c>
      <c r="C23" s="101">
        <f>男子!C28</f>
        <v>0</v>
      </c>
      <c r="D23" s="101">
        <f>男子!D28</f>
        <v>0</v>
      </c>
      <c r="E23" s="101">
        <f>男子!E28</f>
        <v>0</v>
      </c>
      <c r="F23" s="101" t="str">
        <f>男子!F28</f>
        <v>男</v>
      </c>
      <c r="G23" s="101" t="str">
        <f>男子!G28</f>
        <v>中学</v>
      </c>
      <c r="H23" s="101">
        <f>男子!H28</f>
        <v>0</v>
      </c>
      <c r="I23" s="101" t="str">
        <f>男子!I28</f>
        <v>北海道</v>
      </c>
      <c r="J23" s="101" t="str">
        <f>男子!J28</f>
        <v>道央</v>
      </c>
      <c r="K23" s="101">
        <f>男子!K28</f>
        <v>0</v>
      </c>
      <c r="L23" s="101">
        <f>男子!L28</f>
        <v>0</v>
      </c>
      <c r="M23" s="101">
        <f>男子!M28</f>
        <v>0</v>
      </c>
      <c r="N23" s="101">
        <f>男子!N28</f>
        <v>0</v>
      </c>
      <c r="O23" s="101">
        <f>男子!O28</f>
        <v>0</v>
      </c>
      <c r="P23" s="101">
        <f>男子!P28</f>
        <v>0</v>
      </c>
      <c r="Q23" s="101">
        <f>男子!Q28</f>
        <v>0</v>
      </c>
      <c r="R23" s="101">
        <f>男子!R28</f>
        <v>0</v>
      </c>
      <c r="S23" s="101">
        <f>男子!S28</f>
        <v>0</v>
      </c>
    </row>
    <row r="24" spans="1:19" x14ac:dyDescent="0.2">
      <c r="A24" s="101">
        <f>男子!A29</f>
        <v>22</v>
      </c>
      <c r="B24" s="101">
        <f>男子!B29</f>
        <v>0</v>
      </c>
      <c r="C24" s="101">
        <f>男子!C29</f>
        <v>0</v>
      </c>
      <c r="D24" s="101">
        <f>男子!D29</f>
        <v>0</v>
      </c>
      <c r="E24" s="101">
        <f>男子!E29</f>
        <v>0</v>
      </c>
      <c r="F24" s="101" t="str">
        <f>男子!F29</f>
        <v>男</v>
      </c>
      <c r="G24" s="101" t="str">
        <f>男子!G29</f>
        <v>中学</v>
      </c>
      <c r="H24" s="101">
        <f>男子!H29</f>
        <v>0</v>
      </c>
      <c r="I24" s="101" t="str">
        <f>男子!I29</f>
        <v>北海道</v>
      </c>
      <c r="J24" s="101" t="str">
        <f>男子!J29</f>
        <v>道央</v>
      </c>
      <c r="K24" s="101">
        <f>男子!K29</f>
        <v>0</v>
      </c>
      <c r="L24" s="101">
        <f>男子!L29</f>
        <v>0</v>
      </c>
      <c r="M24" s="101">
        <f>男子!M29</f>
        <v>0</v>
      </c>
      <c r="N24" s="101">
        <f>男子!N29</f>
        <v>0</v>
      </c>
      <c r="O24" s="101">
        <f>男子!O29</f>
        <v>0</v>
      </c>
      <c r="P24" s="101">
        <f>男子!P29</f>
        <v>0</v>
      </c>
      <c r="Q24" s="101">
        <f>男子!Q29</f>
        <v>0</v>
      </c>
      <c r="R24" s="101">
        <f>男子!R29</f>
        <v>0</v>
      </c>
      <c r="S24" s="101">
        <f>男子!S29</f>
        <v>0</v>
      </c>
    </row>
    <row r="25" spans="1:19" x14ac:dyDescent="0.2">
      <c r="A25" s="101">
        <f>男子!A30</f>
        <v>23</v>
      </c>
      <c r="B25" s="101">
        <f>男子!B30</f>
        <v>0</v>
      </c>
      <c r="C25" s="101">
        <f>男子!C30</f>
        <v>0</v>
      </c>
      <c r="D25" s="101">
        <f>男子!D30</f>
        <v>0</v>
      </c>
      <c r="E25" s="101">
        <f>男子!E30</f>
        <v>0</v>
      </c>
      <c r="F25" s="101" t="str">
        <f>男子!F30</f>
        <v>男</v>
      </c>
      <c r="G25" s="101" t="str">
        <f>男子!G30</f>
        <v>中学</v>
      </c>
      <c r="H25" s="101">
        <f>男子!H30</f>
        <v>0</v>
      </c>
      <c r="I25" s="101" t="str">
        <f>男子!I30</f>
        <v>北海道</v>
      </c>
      <c r="J25" s="101" t="str">
        <f>男子!J30</f>
        <v>道央</v>
      </c>
      <c r="K25" s="101">
        <f>男子!K30</f>
        <v>0</v>
      </c>
      <c r="L25" s="101">
        <f>男子!L30</f>
        <v>0</v>
      </c>
      <c r="M25" s="101">
        <f>男子!M30</f>
        <v>0</v>
      </c>
      <c r="N25" s="101">
        <f>男子!N30</f>
        <v>0</v>
      </c>
      <c r="O25" s="101">
        <f>男子!O30</f>
        <v>0</v>
      </c>
      <c r="P25" s="101">
        <f>男子!P30</f>
        <v>0</v>
      </c>
      <c r="Q25" s="101">
        <f>男子!Q30</f>
        <v>0</v>
      </c>
      <c r="R25" s="101">
        <f>男子!R30</f>
        <v>0</v>
      </c>
      <c r="S25" s="101">
        <f>男子!S30</f>
        <v>0</v>
      </c>
    </row>
    <row r="26" spans="1:19" x14ac:dyDescent="0.2">
      <c r="A26" s="101">
        <f>男子!A31</f>
        <v>24</v>
      </c>
      <c r="B26" s="101">
        <f>男子!B31</f>
        <v>0</v>
      </c>
      <c r="C26" s="101">
        <f>男子!C31</f>
        <v>0</v>
      </c>
      <c r="D26" s="101">
        <f>男子!D31</f>
        <v>0</v>
      </c>
      <c r="E26" s="101">
        <f>男子!E31</f>
        <v>0</v>
      </c>
      <c r="F26" s="101" t="str">
        <f>男子!F31</f>
        <v>男</v>
      </c>
      <c r="G26" s="101" t="str">
        <f>男子!G31</f>
        <v>中学</v>
      </c>
      <c r="H26" s="101">
        <f>男子!H31</f>
        <v>0</v>
      </c>
      <c r="I26" s="101" t="str">
        <f>男子!I31</f>
        <v>北海道</v>
      </c>
      <c r="J26" s="101" t="str">
        <f>男子!J31</f>
        <v>道央</v>
      </c>
      <c r="K26" s="101">
        <f>男子!K31</f>
        <v>0</v>
      </c>
      <c r="L26" s="101">
        <f>男子!L31</f>
        <v>0</v>
      </c>
      <c r="M26" s="101">
        <f>男子!M31</f>
        <v>0</v>
      </c>
      <c r="N26" s="101">
        <f>男子!N31</f>
        <v>0</v>
      </c>
      <c r="O26" s="101">
        <f>男子!O31</f>
        <v>0</v>
      </c>
      <c r="P26" s="101">
        <f>男子!P31</f>
        <v>0</v>
      </c>
      <c r="Q26" s="101">
        <f>男子!Q31</f>
        <v>0</v>
      </c>
      <c r="R26" s="101">
        <f>男子!R31</f>
        <v>0</v>
      </c>
      <c r="S26" s="101">
        <f>男子!S31</f>
        <v>0</v>
      </c>
    </row>
    <row r="27" spans="1:19" x14ac:dyDescent="0.2">
      <c r="A27" s="101">
        <f>男子!A32</f>
        <v>25</v>
      </c>
      <c r="B27" s="101">
        <f>男子!B32</f>
        <v>0</v>
      </c>
      <c r="C27" s="101">
        <f>男子!C32</f>
        <v>0</v>
      </c>
      <c r="D27" s="101">
        <f>男子!D32</f>
        <v>0</v>
      </c>
      <c r="E27" s="101">
        <f>男子!E32</f>
        <v>0</v>
      </c>
      <c r="F27" s="101" t="str">
        <f>男子!F32</f>
        <v>男</v>
      </c>
      <c r="G27" s="101" t="str">
        <f>男子!G32</f>
        <v>中学</v>
      </c>
      <c r="H27" s="101">
        <f>男子!H32</f>
        <v>0</v>
      </c>
      <c r="I27" s="101" t="str">
        <f>男子!I32</f>
        <v>北海道</v>
      </c>
      <c r="J27" s="101" t="str">
        <f>男子!J32</f>
        <v>道央</v>
      </c>
      <c r="K27" s="101">
        <f>男子!K32</f>
        <v>0</v>
      </c>
      <c r="L27" s="101">
        <f>男子!L32</f>
        <v>0</v>
      </c>
      <c r="M27" s="101">
        <f>男子!M32</f>
        <v>0</v>
      </c>
      <c r="N27" s="101">
        <f>男子!N32</f>
        <v>0</v>
      </c>
      <c r="O27" s="101">
        <f>男子!O32</f>
        <v>0</v>
      </c>
      <c r="P27" s="101">
        <f>男子!P32</f>
        <v>0</v>
      </c>
      <c r="Q27" s="101">
        <f>男子!Q32</f>
        <v>0</v>
      </c>
      <c r="R27" s="101">
        <f>男子!R32</f>
        <v>0</v>
      </c>
      <c r="S27" s="101">
        <f>男子!S32</f>
        <v>0</v>
      </c>
    </row>
    <row r="28" spans="1:19" x14ac:dyDescent="0.2">
      <c r="A28" s="101">
        <f>男子!A33</f>
        <v>26</v>
      </c>
      <c r="B28" s="101">
        <f>男子!B33</f>
        <v>0</v>
      </c>
      <c r="C28" s="101">
        <f>男子!C33</f>
        <v>0</v>
      </c>
      <c r="D28" s="101">
        <f>男子!D33</f>
        <v>0</v>
      </c>
      <c r="E28" s="101">
        <f>男子!E33</f>
        <v>0</v>
      </c>
      <c r="F28" s="101" t="str">
        <f>男子!F33</f>
        <v>男</v>
      </c>
      <c r="G28" s="101" t="str">
        <f>男子!G33</f>
        <v>中学</v>
      </c>
      <c r="H28" s="101">
        <f>男子!H33</f>
        <v>0</v>
      </c>
      <c r="I28" s="101" t="str">
        <f>男子!I33</f>
        <v>北海道</v>
      </c>
      <c r="J28" s="101" t="str">
        <f>男子!J33</f>
        <v>道央</v>
      </c>
      <c r="K28" s="101">
        <f>男子!K33</f>
        <v>0</v>
      </c>
      <c r="L28" s="101">
        <f>男子!L33</f>
        <v>0</v>
      </c>
      <c r="M28" s="101">
        <f>男子!M33</f>
        <v>0</v>
      </c>
      <c r="N28" s="101">
        <f>男子!N33</f>
        <v>0</v>
      </c>
      <c r="O28" s="101">
        <f>男子!O33</f>
        <v>0</v>
      </c>
      <c r="P28" s="101">
        <f>男子!P33</f>
        <v>0</v>
      </c>
      <c r="Q28" s="101">
        <f>男子!Q33</f>
        <v>0</v>
      </c>
      <c r="R28" s="101">
        <f>男子!R33</f>
        <v>0</v>
      </c>
      <c r="S28" s="101">
        <f>男子!S33</f>
        <v>0</v>
      </c>
    </row>
    <row r="29" spans="1:19" x14ac:dyDescent="0.2">
      <c r="A29" s="101">
        <f>男子!A34</f>
        <v>27</v>
      </c>
      <c r="B29" s="101">
        <f>男子!B34</f>
        <v>0</v>
      </c>
      <c r="C29" s="101">
        <f>男子!C34</f>
        <v>0</v>
      </c>
      <c r="D29" s="101">
        <f>男子!D34</f>
        <v>0</v>
      </c>
      <c r="E29" s="101">
        <f>男子!E34</f>
        <v>0</v>
      </c>
      <c r="F29" s="101" t="str">
        <f>男子!F34</f>
        <v>男</v>
      </c>
      <c r="G29" s="101" t="str">
        <f>男子!G34</f>
        <v>中学</v>
      </c>
      <c r="H29" s="101">
        <f>男子!H34</f>
        <v>0</v>
      </c>
      <c r="I29" s="101" t="str">
        <f>男子!I34</f>
        <v>北海道</v>
      </c>
      <c r="J29" s="101" t="str">
        <f>男子!J34</f>
        <v>道央</v>
      </c>
      <c r="K29" s="101">
        <f>男子!K34</f>
        <v>0</v>
      </c>
      <c r="L29" s="101">
        <f>男子!L34</f>
        <v>0</v>
      </c>
      <c r="M29" s="101">
        <f>男子!M34</f>
        <v>0</v>
      </c>
      <c r="N29" s="101">
        <f>男子!N34</f>
        <v>0</v>
      </c>
      <c r="O29" s="101">
        <f>男子!O34</f>
        <v>0</v>
      </c>
      <c r="P29" s="101">
        <f>男子!P34</f>
        <v>0</v>
      </c>
      <c r="Q29" s="101">
        <f>男子!Q34</f>
        <v>0</v>
      </c>
      <c r="R29" s="101">
        <f>男子!R34</f>
        <v>0</v>
      </c>
      <c r="S29" s="101">
        <f>男子!S34</f>
        <v>0</v>
      </c>
    </row>
    <row r="30" spans="1:19" x14ac:dyDescent="0.2">
      <c r="A30" s="101">
        <f>男子!A35</f>
        <v>28</v>
      </c>
      <c r="B30" s="101">
        <f>男子!B35</f>
        <v>0</v>
      </c>
      <c r="C30" s="101">
        <f>男子!C35</f>
        <v>0</v>
      </c>
      <c r="D30" s="101">
        <f>男子!D35</f>
        <v>0</v>
      </c>
      <c r="E30" s="101">
        <f>男子!E35</f>
        <v>0</v>
      </c>
      <c r="F30" s="101" t="str">
        <f>男子!F35</f>
        <v>男</v>
      </c>
      <c r="G30" s="101" t="str">
        <f>男子!G35</f>
        <v>中学</v>
      </c>
      <c r="H30" s="101">
        <f>男子!H35</f>
        <v>0</v>
      </c>
      <c r="I30" s="101" t="str">
        <f>男子!I35</f>
        <v>北海道</v>
      </c>
      <c r="J30" s="101" t="str">
        <f>男子!J35</f>
        <v>道央</v>
      </c>
      <c r="K30" s="101">
        <f>男子!K35</f>
        <v>0</v>
      </c>
      <c r="L30" s="101">
        <f>男子!L35</f>
        <v>0</v>
      </c>
      <c r="M30" s="101">
        <f>男子!M35</f>
        <v>0</v>
      </c>
      <c r="N30" s="101">
        <f>男子!N35</f>
        <v>0</v>
      </c>
      <c r="O30" s="101">
        <f>男子!O35</f>
        <v>0</v>
      </c>
      <c r="P30" s="101">
        <f>男子!P35</f>
        <v>0</v>
      </c>
      <c r="Q30" s="101">
        <f>男子!Q35</f>
        <v>0</v>
      </c>
      <c r="R30" s="101">
        <f>男子!R35</f>
        <v>0</v>
      </c>
      <c r="S30" s="101">
        <f>男子!S35</f>
        <v>0</v>
      </c>
    </row>
    <row r="31" spans="1:19" x14ac:dyDescent="0.2">
      <c r="A31" s="101">
        <f>男子!A36</f>
        <v>29</v>
      </c>
      <c r="B31" s="101">
        <f>男子!B36</f>
        <v>0</v>
      </c>
      <c r="C31" s="101">
        <f>男子!C36</f>
        <v>0</v>
      </c>
      <c r="D31" s="101">
        <f>男子!D36</f>
        <v>0</v>
      </c>
      <c r="E31" s="101">
        <f>男子!E36</f>
        <v>0</v>
      </c>
      <c r="F31" s="101" t="str">
        <f>男子!F36</f>
        <v>男</v>
      </c>
      <c r="G31" s="101" t="str">
        <f>男子!G36</f>
        <v>中学</v>
      </c>
      <c r="H31" s="101">
        <f>男子!H36</f>
        <v>0</v>
      </c>
      <c r="I31" s="101" t="str">
        <f>男子!I36</f>
        <v>北海道</v>
      </c>
      <c r="J31" s="101" t="str">
        <f>男子!J36</f>
        <v>道央</v>
      </c>
      <c r="K31" s="101">
        <f>男子!K36</f>
        <v>0</v>
      </c>
      <c r="L31" s="101">
        <f>男子!L36</f>
        <v>0</v>
      </c>
      <c r="M31" s="101">
        <f>男子!M36</f>
        <v>0</v>
      </c>
      <c r="N31" s="101">
        <f>男子!N36</f>
        <v>0</v>
      </c>
      <c r="O31" s="101">
        <f>男子!O36</f>
        <v>0</v>
      </c>
      <c r="P31" s="101">
        <f>男子!P36</f>
        <v>0</v>
      </c>
      <c r="Q31" s="101">
        <f>男子!Q36</f>
        <v>0</v>
      </c>
      <c r="R31" s="101">
        <f>男子!R36</f>
        <v>0</v>
      </c>
      <c r="S31" s="101">
        <f>男子!S36</f>
        <v>0</v>
      </c>
    </row>
    <row r="32" spans="1:19" x14ac:dyDescent="0.2">
      <c r="A32" s="101">
        <f>男子!A37</f>
        <v>30</v>
      </c>
      <c r="B32" s="101">
        <f>男子!B37</f>
        <v>0</v>
      </c>
      <c r="C32" s="101">
        <f>男子!C37</f>
        <v>0</v>
      </c>
      <c r="D32" s="101">
        <f>男子!D37</f>
        <v>0</v>
      </c>
      <c r="E32" s="101">
        <f>男子!E37</f>
        <v>0</v>
      </c>
      <c r="F32" s="101" t="str">
        <f>男子!F37</f>
        <v>男</v>
      </c>
      <c r="G32" s="101" t="str">
        <f>男子!G37</f>
        <v>中学</v>
      </c>
      <c r="H32" s="101">
        <f>男子!H37</f>
        <v>0</v>
      </c>
      <c r="I32" s="101" t="str">
        <f>男子!I37</f>
        <v>北海道</v>
      </c>
      <c r="J32" s="101" t="str">
        <f>男子!J37</f>
        <v>道央</v>
      </c>
      <c r="K32" s="101">
        <f>男子!K37</f>
        <v>0</v>
      </c>
      <c r="L32" s="101">
        <f>男子!L37</f>
        <v>0</v>
      </c>
      <c r="M32" s="101">
        <f>男子!M37</f>
        <v>0</v>
      </c>
      <c r="N32" s="101">
        <f>男子!N37</f>
        <v>0</v>
      </c>
      <c r="O32" s="101">
        <f>男子!O37</f>
        <v>0</v>
      </c>
      <c r="P32" s="101">
        <f>男子!P37</f>
        <v>0</v>
      </c>
      <c r="Q32" s="101">
        <f>男子!Q37</f>
        <v>0</v>
      </c>
      <c r="R32" s="101">
        <f>男子!R37</f>
        <v>0</v>
      </c>
      <c r="S32" s="101">
        <f>男子!S37</f>
        <v>0</v>
      </c>
    </row>
    <row r="33" spans="1:19" x14ac:dyDescent="0.2">
      <c r="A33" s="101">
        <f>男子!A38</f>
        <v>31</v>
      </c>
      <c r="B33" s="101">
        <f>男子!B38</f>
        <v>0</v>
      </c>
      <c r="C33" s="101">
        <f>男子!C38</f>
        <v>0</v>
      </c>
      <c r="D33" s="101">
        <f>男子!D38</f>
        <v>0</v>
      </c>
      <c r="E33" s="101">
        <f>男子!E38</f>
        <v>0</v>
      </c>
      <c r="F33" s="101" t="str">
        <f>男子!F38</f>
        <v>男</v>
      </c>
      <c r="G33" s="101" t="str">
        <f>男子!G38</f>
        <v>中学</v>
      </c>
      <c r="H33" s="101">
        <f>男子!H38</f>
        <v>0</v>
      </c>
      <c r="I33" s="101" t="str">
        <f>男子!I38</f>
        <v>北海道</v>
      </c>
      <c r="J33" s="101" t="str">
        <f>男子!J38</f>
        <v>道央</v>
      </c>
      <c r="K33" s="101">
        <f>男子!K38</f>
        <v>0</v>
      </c>
      <c r="L33" s="101">
        <f>男子!L38</f>
        <v>0</v>
      </c>
      <c r="M33" s="101">
        <f>男子!M38</f>
        <v>0</v>
      </c>
      <c r="N33" s="101">
        <f>男子!N38</f>
        <v>0</v>
      </c>
      <c r="O33" s="101">
        <f>男子!O38</f>
        <v>0</v>
      </c>
      <c r="P33" s="101">
        <f>男子!P38</f>
        <v>0</v>
      </c>
      <c r="Q33" s="101">
        <f>男子!Q38</f>
        <v>0</v>
      </c>
      <c r="R33" s="101">
        <f>男子!R38</f>
        <v>0</v>
      </c>
      <c r="S33" s="101">
        <f>男子!S38</f>
        <v>0</v>
      </c>
    </row>
    <row r="34" spans="1:19" x14ac:dyDescent="0.2">
      <c r="A34" s="101">
        <f>男子!A39</f>
        <v>32</v>
      </c>
      <c r="B34" s="101">
        <f>男子!B39</f>
        <v>0</v>
      </c>
      <c r="C34" s="101">
        <f>男子!C39</f>
        <v>0</v>
      </c>
      <c r="D34" s="101">
        <f>男子!D39</f>
        <v>0</v>
      </c>
      <c r="E34" s="101">
        <f>男子!E39</f>
        <v>0</v>
      </c>
      <c r="F34" s="101" t="str">
        <f>男子!F39</f>
        <v>男</v>
      </c>
      <c r="G34" s="101" t="str">
        <f>男子!G39</f>
        <v>中学</v>
      </c>
      <c r="H34" s="101">
        <f>男子!H39</f>
        <v>0</v>
      </c>
      <c r="I34" s="101" t="str">
        <f>男子!I39</f>
        <v>北海道</v>
      </c>
      <c r="J34" s="101" t="str">
        <f>男子!J39</f>
        <v>道央</v>
      </c>
      <c r="K34" s="101">
        <f>男子!K39</f>
        <v>0</v>
      </c>
      <c r="L34" s="101">
        <f>男子!L39</f>
        <v>0</v>
      </c>
      <c r="M34" s="101">
        <f>男子!M39</f>
        <v>0</v>
      </c>
      <c r="N34" s="101">
        <f>男子!N39</f>
        <v>0</v>
      </c>
      <c r="O34" s="101">
        <f>男子!O39</f>
        <v>0</v>
      </c>
      <c r="P34" s="101">
        <f>男子!P39</f>
        <v>0</v>
      </c>
      <c r="Q34" s="101">
        <f>男子!Q39</f>
        <v>0</v>
      </c>
      <c r="R34" s="101">
        <f>男子!R39</f>
        <v>0</v>
      </c>
      <c r="S34" s="101">
        <f>男子!S39</f>
        <v>0</v>
      </c>
    </row>
    <row r="35" spans="1:19" x14ac:dyDescent="0.2">
      <c r="A35" s="101">
        <f>男子!A40</f>
        <v>33</v>
      </c>
      <c r="B35" s="101">
        <f>男子!B40</f>
        <v>0</v>
      </c>
      <c r="C35" s="101">
        <f>男子!C40</f>
        <v>0</v>
      </c>
      <c r="D35" s="101">
        <f>男子!D40</f>
        <v>0</v>
      </c>
      <c r="E35" s="101">
        <f>男子!E40</f>
        <v>0</v>
      </c>
      <c r="F35" s="101" t="str">
        <f>男子!F40</f>
        <v>男</v>
      </c>
      <c r="G35" s="101" t="str">
        <f>男子!G40</f>
        <v>中学</v>
      </c>
      <c r="H35" s="101">
        <f>男子!H40</f>
        <v>0</v>
      </c>
      <c r="I35" s="101" t="str">
        <f>男子!I40</f>
        <v>北海道</v>
      </c>
      <c r="J35" s="101" t="str">
        <f>男子!J40</f>
        <v>道央</v>
      </c>
      <c r="K35" s="101">
        <f>男子!K40</f>
        <v>0</v>
      </c>
      <c r="L35" s="101">
        <f>男子!L40</f>
        <v>0</v>
      </c>
      <c r="M35" s="101">
        <f>男子!M40</f>
        <v>0</v>
      </c>
      <c r="N35" s="101">
        <f>男子!N40</f>
        <v>0</v>
      </c>
      <c r="O35" s="101">
        <f>男子!O40</f>
        <v>0</v>
      </c>
      <c r="P35" s="101">
        <f>男子!P40</f>
        <v>0</v>
      </c>
      <c r="Q35" s="101">
        <f>男子!Q40</f>
        <v>0</v>
      </c>
      <c r="R35" s="101">
        <f>男子!R40</f>
        <v>0</v>
      </c>
      <c r="S35" s="101">
        <f>男子!S40</f>
        <v>0</v>
      </c>
    </row>
    <row r="36" spans="1:19" x14ac:dyDescent="0.2">
      <c r="A36" s="101">
        <f>男子!A41</f>
        <v>34</v>
      </c>
      <c r="B36" s="101">
        <f>男子!B41</f>
        <v>0</v>
      </c>
      <c r="C36" s="101">
        <f>男子!C41</f>
        <v>0</v>
      </c>
      <c r="D36" s="101">
        <f>男子!D41</f>
        <v>0</v>
      </c>
      <c r="E36" s="101">
        <f>男子!E41</f>
        <v>0</v>
      </c>
      <c r="F36" s="101" t="str">
        <f>男子!F41</f>
        <v>男</v>
      </c>
      <c r="G36" s="101" t="str">
        <f>男子!G41</f>
        <v>中学</v>
      </c>
      <c r="H36" s="101">
        <f>男子!H41</f>
        <v>0</v>
      </c>
      <c r="I36" s="101" t="str">
        <f>男子!I41</f>
        <v>北海道</v>
      </c>
      <c r="J36" s="101" t="str">
        <f>男子!J41</f>
        <v>道央</v>
      </c>
      <c r="K36" s="101">
        <f>男子!K41</f>
        <v>0</v>
      </c>
      <c r="L36" s="101">
        <f>男子!L41</f>
        <v>0</v>
      </c>
      <c r="M36" s="101">
        <f>男子!M41</f>
        <v>0</v>
      </c>
      <c r="N36" s="101">
        <f>男子!N41</f>
        <v>0</v>
      </c>
      <c r="O36" s="101">
        <f>男子!O41</f>
        <v>0</v>
      </c>
      <c r="P36" s="101">
        <f>男子!P41</f>
        <v>0</v>
      </c>
      <c r="Q36" s="101">
        <f>男子!Q41</f>
        <v>0</v>
      </c>
      <c r="R36" s="101">
        <f>男子!R41</f>
        <v>0</v>
      </c>
      <c r="S36" s="101">
        <f>男子!S41</f>
        <v>0</v>
      </c>
    </row>
    <row r="37" spans="1:19" x14ac:dyDescent="0.2">
      <c r="A37" s="101">
        <f>男子!A42</f>
        <v>35</v>
      </c>
      <c r="B37" s="101">
        <f>男子!B42</f>
        <v>0</v>
      </c>
      <c r="C37" s="101">
        <f>男子!C42</f>
        <v>0</v>
      </c>
      <c r="D37" s="101">
        <f>男子!D42</f>
        <v>0</v>
      </c>
      <c r="E37" s="101">
        <f>男子!E42</f>
        <v>0</v>
      </c>
      <c r="F37" s="101" t="str">
        <f>男子!F42</f>
        <v>男</v>
      </c>
      <c r="G37" s="101" t="str">
        <f>男子!G42</f>
        <v>中学</v>
      </c>
      <c r="H37" s="101">
        <f>男子!H42</f>
        <v>0</v>
      </c>
      <c r="I37" s="101" t="str">
        <f>男子!I42</f>
        <v>北海道</v>
      </c>
      <c r="J37" s="101" t="str">
        <f>男子!J42</f>
        <v>道央</v>
      </c>
      <c r="K37" s="101">
        <f>男子!K42</f>
        <v>0</v>
      </c>
      <c r="L37" s="101">
        <f>男子!L42</f>
        <v>0</v>
      </c>
      <c r="M37" s="101">
        <f>男子!M42</f>
        <v>0</v>
      </c>
      <c r="N37" s="101">
        <f>男子!N42</f>
        <v>0</v>
      </c>
      <c r="O37" s="101">
        <f>男子!O42</f>
        <v>0</v>
      </c>
      <c r="P37" s="101">
        <f>男子!P42</f>
        <v>0</v>
      </c>
      <c r="Q37" s="101">
        <f>男子!Q42</f>
        <v>0</v>
      </c>
      <c r="R37" s="101">
        <f>男子!R42</f>
        <v>0</v>
      </c>
      <c r="S37" s="101">
        <f>男子!S42</f>
        <v>0</v>
      </c>
    </row>
    <row r="38" spans="1:19" x14ac:dyDescent="0.2">
      <c r="A38" s="101">
        <f>男子!A43</f>
        <v>36</v>
      </c>
      <c r="B38" s="101">
        <f>男子!B43</f>
        <v>0</v>
      </c>
      <c r="C38" s="101">
        <f>男子!C43</f>
        <v>0</v>
      </c>
      <c r="D38" s="101">
        <f>男子!D43</f>
        <v>0</v>
      </c>
      <c r="E38" s="101">
        <f>男子!E43</f>
        <v>0</v>
      </c>
      <c r="F38" s="101" t="str">
        <f>男子!F43</f>
        <v>男</v>
      </c>
      <c r="G38" s="101" t="str">
        <f>男子!G43</f>
        <v>中学</v>
      </c>
      <c r="H38" s="101">
        <f>男子!H43</f>
        <v>0</v>
      </c>
      <c r="I38" s="101" t="str">
        <f>男子!I43</f>
        <v>北海道</v>
      </c>
      <c r="J38" s="101" t="str">
        <f>男子!J43</f>
        <v>道央</v>
      </c>
      <c r="K38" s="101">
        <f>男子!K43</f>
        <v>0</v>
      </c>
      <c r="L38" s="101">
        <f>男子!L43</f>
        <v>0</v>
      </c>
      <c r="M38" s="101">
        <f>男子!M43</f>
        <v>0</v>
      </c>
      <c r="N38" s="101">
        <f>男子!N43</f>
        <v>0</v>
      </c>
      <c r="O38" s="101">
        <f>男子!O43</f>
        <v>0</v>
      </c>
      <c r="P38" s="101">
        <f>男子!P43</f>
        <v>0</v>
      </c>
      <c r="Q38" s="101">
        <f>男子!Q43</f>
        <v>0</v>
      </c>
      <c r="R38" s="101">
        <f>男子!R43</f>
        <v>0</v>
      </c>
      <c r="S38" s="101">
        <f>男子!S43</f>
        <v>0</v>
      </c>
    </row>
    <row r="39" spans="1:19" x14ac:dyDescent="0.2">
      <c r="A39" s="101">
        <f>男子!A44</f>
        <v>37</v>
      </c>
      <c r="B39" s="101">
        <f>男子!B44</f>
        <v>0</v>
      </c>
      <c r="C39" s="101">
        <f>男子!C44</f>
        <v>0</v>
      </c>
      <c r="D39" s="101">
        <f>男子!D44</f>
        <v>0</v>
      </c>
      <c r="E39" s="101">
        <f>男子!E44</f>
        <v>0</v>
      </c>
      <c r="F39" s="101" t="str">
        <f>男子!F44</f>
        <v>男</v>
      </c>
      <c r="G39" s="101" t="str">
        <f>男子!G44</f>
        <v>中学</v>
      </c>
      <c r="H39" s="101">
        <f>男子!H44</f>
        <v>0</v>
      </c>
      <c r="I39" s="101" t="str">
        <f>男子!I44</f>
        <v>北海道</v>
      </c>
      <c r="J39" s="101" t="str">
        <f>男子!J44</f>
        <v>道央</v>
      </c>
      <c r="K39" s="101">
        <f>男子!K44</f>
        <v>0</v>
      </c>
      <c r="L39" s="101">
        <f>男子!L44</f>
        <v>0</v>
      </c>
      <c r="M39" s="101">
        <f>男子!M44</f>
        <v>0</v>
      </c>
      <c r="N39" s="101">
        <f>男子!N44</f>
        <v>0</v>
      </c>
      <c r="O39" s="101">
        <f>男子!O44</f>
        <v>0</v>
      </c>
      <c r="P39" s="101">
        <f>男子!P44</f>
        <v>0</v>
      </c>
      <c r="Q39" s="101">
        <f>男子!Q44</f>
        <v>0</v>
      </c>
      <c r="R39" s="101">
        <f>男子!R44</f>
        <v>0</v>
      </c>
      <c r="S39" s="101">
        <f>男子!S44</f>
        <v>0</v>
      </c>
    </row>
    <row r="40" spans="1:19" x14ac:dyDescent="0.2">
      <c r="A40" s="101">
        <f>男子!A45</f>
        <v>38</v>
      </c>
      <c r="B40" s="101">
        <f>男子!B45</f>
        <v>0</v>
      </c>
      <c r="C40" s="101">
        <f>男子!C45</f>
        <v>0</v>
      </c>
      <c r="D40" s="101">
        <f>男子!D45</f>
        <v>0</v>
      </c>
      <c r="E40" s="101">
        <f>男子!E45</f>
        <v>0</v>
      </c>
      <c r="F40" s="101" t="str">
        <f>男子!F45</f>
        <v>男</v>
      </c>
      <c r="G40" s="101" t="str">
        <f>男子!G45</f>
        <v>中学</v>
      </c>
      <c r="H40" s="101">
        <f>男子!H45</f>
        <v>0</v>
      </c>
      <c r="I40" s="101" t="str">
        <f>男子!I45</f>
        <v>北海道</v>
      </c>
      <c r="J40" s="101" t="str">
        <f>男子!J45</f>
        <v>道央</v>
      </c>
      <c r="K40" s="101">
        <f>男子!K45</f>
        <v>0</v>
      </c>
      <c r="L40" s="101">
        <f>男子!L45</f>
        <v>0</v>
      </c>
      <c r="M40" s="101">
        <f>男子!M45</f>
        <v>0</v>
      </c>
      <c r="N40" s="101">
        <f>男子!N45</f>
        <v>0</v>
      </c>
      <c r="O40" s="101">
        <f>男子!O45</f>
        <v>0</v>
      </c>
      <c r="P40" s="101">
        <f>男子!P45</f>
        <v>0</v>
      </c>
      <c r="Q40" s="101">
        <f>男子!Q45</f>
        <v>0</v>
      </c>
      <c r="R40" s="101">
        <f>男子!R45</f>
        <v>0</v>
      </c>
      <c r="S40" s="101">
        <f>男子!S45</f>
        <v>0</v>
      </c>
    </row>
    <row r="41" spans="1:19" x14ac:dyDescent="0.2">
      <c r="A41" s="101">
        <f>男子!A46</f>
        <v>39</v>
      </c>
      <c r="B41" s="101">
        <f>男子!B46</f>
        <v>0</v>
      </c>
      <c r="C41" s="101">
        <f>男子!C46</f>
        <v>0</v>
      </c>
      <c r="D41" s="101">
        <f>男子!D46</f>
        <v>0</v>
      </c>
      <c r="E41" s="101">
        <f>男子!E46</f>
        <v>0</v>
      </c>
      <c r="F41" s="101" t="str">
        <f>男子!F46</f>
        <v>男</v>
      </c>
      <c r="G41" s="101" t="str">
        <f>男子!G46</f>
        <v>中学</v>
      </c>
      <c r="H41" s="101">
        <f>男子!H46</f>
        <v>0</v>
      </c>
      <c r="I41" s="101" t="str">
        <f>男子!I46</f>
        <v>北海道</v>
      </c>
      <c r="J41" s="101" t="str">
        <f>男子!J46</f>
        <v>道央</v>
      </c>
      <c r="K41" s="101">
        <f>男子!K46</f>
        <v>0</v>
      </c>
      <c r="L41" s="101">
        <f>男子!L46</f>
        <v>0</v>
      </c>
      <c r="M41" s="101">
        <f>男子!M46</f>
        <v>0</v>
      </c>
      <c r="N41" s="101">
        <f>男子!N46</f>
        <v>0</v>
      </c>
      <c r="O41" s="101">
        <f>男子!O46</f>
        <v>0</v>
      </c>
      <c r="P41" s="101">
        <f>男子!P46</f>
        <v>0</v>
      </c>
      <c r="Q41" s="101">
        <f>男子!Q46</f>
        <v>0</v>
      </c>
      <c r="R41" s="101">
        <f>男子!R46</f>
        <v>0</v>
      </c>
      <c r="S41" s="101">
        <f>男子!S46</f>
        <v>0</v>
      </c>
    </row>
    <row r="42" spans="1:19" x14ac:dyDescent="0.2">
      <c r="A42" s="101">
        <f>男子!A47</f>
        <v>40</v>
      </c>
      <c r="B42" s="101">
        <f>男子!B47</f>
        <v>0</v>
      </c>
      <c r="C42" s="101">
        <f>男子!C47</f>
        <v>0</v>
      </c>
      <c r="D42" s="101">
        <f>男子!D47</f>
        <v>0</v>
      </c>
      <c r="E42" s="101">
        <f>男子!E47</f>
        <v>0</v>
      </c>
      <c r="F42" s="101" t="str">
        <f>男子!F47</f>
        <v>男</v>
      </c>
      <c r="G42" s="101" t="str">
        <f>男子!G47</f>
        <v>中学</v>
      </c>
      <c r="H42" s="101">
        <f>男子!H47</f>
        <v>0</v>
      </c>
      <c r="I42" s="101" t="str">
        <f>男子!I47</f>
        <v>北海道</v>
      </c>
      <c r="J42" s="101" t="str">
        <f>男子!J47</f>
        <v>道央</v>
      </c>
      <c r="K42" s="101">
        <f>男子!K47</f>
        <v>0</v>
      </c>
      <c r="L42" s="101">
        <f>男子!L47</f>
        <v>0</v>
      </c>
      <c r="M42" s="101">
        <f>男子!M47</f>
        <v>0</v>
      </c>
      <c r="N42" s="101">
        <f>男子!N47</f>
        <v>0</v>
      </c>
      <c r="O42" s="101">
        <f>男子!O47</f>
        <v>0</v>
      </c>
      <c r="P42" s="101">
        <f>男子!P47</f>
        <v>0</v>
      </c>
      <c r="Q42" s="101">
        <f>男子!Q47</f>
        <v>0</v>
      </c>
      <c r="R42" s="101">
        <f>男子!R47</f>
        <v>0</v>
      </c>
      <c r="S42" s="101">
        <f>男子!S47</f>
        <v>0</v>
      </c>
    </row>
    <row r="43" spans="1:19" x14ac:dyDescent="0.2">
      <c r="A43" s="101">
        <f>男子!A48</f>
        <v>41</v>
      </c>
      <c r="B43" s="101">
        <f>男子!B48</f>
        <v>0</v>
      </c>
      <c r="C43" s="101">
        <f>男子!C48</f>
        <v>0</v>
      </c>
      <c r="D43" s="101">
        <f>男子!D48</f>
        <v>0</v>
      </c>
      <c r="E43" s="101">
        <f>男子!E48</f>
        <v>0</v>
      </c>
      <c r="F43" s="101" t="str">
        <f>男子!F48</f>
        <v>男</v>
      </c>
      <c r="G43" s="101" t="str">
        <f>男子!G48</f>
        <v>中学</v>
      </c>
      <c r="H43" s="101">
        <f>男子!H48</f>
        <v>0</v>
      </c>
      <c r="I43" s="101" t="str">
        <f>男子!I48</f>
        <v>北海道</v>
      </c>
      <c r="J43" s="101" t="str">
        <f>男子!J48</f>
        <v>道央</v>
      </c>
      <c r="K43" s="101">
        <f>男子!K48</f>
        <v>0</v>
      </c>
      <c r="L43" s="101">
        <f>男子!L48</f>
        <v>0</v>
      </c>
      <c r="M43" s="101">
        <f>男子!M48</f>
        <v>0</v>
      </c>
      <c r="N43" s="101">
        <f>男子!N48</f>
        <v>0</v>
      </c>
      <c r="O43" s="101">
        <f>男子!O48</f>
        <v>0</v>
      </c>
      <c r="P43" s="101">
        <f>男子!P48</f>
        <v>0</v>
      </c>
      <c r="Q43" s="101">
        <f>男子!Q48</f>
        <v>0</v>
      </c>
      <c r="R43" s="101">
        <f>男子!R48</f>
        <v>0</v>
      </c>
      <c r="S43" s="101">
        <f>男子!S48</f>
        <v>0</v>
      </c>
    </row>
    <row r="44" spans="1:19" x14ac:dyDescent="0.2">
      <c r="A44" s="101">
        <f>男子!A49</f>
        <v>42</v>
      </c>
      <c r="B44" s="101">
        <f>男子!B49</f>
        <v>0</v>
      </c>
      <c r="C44" s="101">
        <f>男子!C49</f>
        <v>0</v>
      </c>
      <c r="D44" s="101">
        <f>男子!D49</f>
        <v>0</v>
      </c>
      <c r="E44" s="101">
        <f>男子!E49</f>
        <v>0</v>
      </c>
      <c r="F44" s="101" t="str">
        <f>男子!F49</f>
        <v>男</v>
      </c>
      <c r="G44" s="101" t="str">
        <f>男子!G49</f>
        <v>中学</v>
      </c>
      <c r="H44" s="101">
        <f>男子!H49</f>
        <v>0</v>
      </c>
      <c r="I44" s="101" t="str">
        <f>男子!I49</f>
        <v>北海道</v>
      </c>
      <c r="J44" s="101" t="str">
        <f>男子!J49</f>
        <v>道央</v>
      </c>
      <c r="K44" s="101">
        <f>男子!K49</f>
        <v>0</v>
      </c>
      <c r="L44" s="101">
        <f>男子!L49</f>
        <v>0</v>
      </c>
      <c r="M44" s="101">
        <f>男子!M49</f>
        <v>0</v>
      </c>
      <c r="N44" s="101">
        <f>男子!N49</f>
        <v>0</v>
      </c>
      <c r="O44" s="101">
        <f>男子!O49</f>
        <v>0</v>
      </c>
      <c r="P44" s="101">
        <f>男子!P49</f>
        <v>0</v>
      </c>
      <c r="Q44" s="101">
        <f>男子!Q49</f>
        <v>0</v>
      </c>
      <c r="R44" s="101">
        <f>男子!R49</f>
        <v>0</v>
      </c>
      <c r="S44" s="101">
        <f>男子!S49</f>
        <v>0</v>
      </c>
    </row>
    <row r="45" spans="1:19" x14ac:dyDescent="0.2">
      <c r="A45" s="101">
        <f>男子!A50</f>
        <v>43</v>
      </c>
      <c r="B45" s="101">
        <f>男子!B50</f>
        <v>0</v>
      </c>
      <c r="C45" s="101">
        <f>男子!C50</f>
        <v>0</v>
      </c>
      <c r="D45" s="101">
        <f>男子!D50</f>
        <v>0</v>
      </c>
      <c r="E45" s="101">
        <f>男子!E50</f>
        <v>0</v>
      </c>
      <c r="F45" s="101" t="str">
        <f>男子!F50</f>
        <v>男</v>
      </c>
      <c r="G45" s="101" t="str">
        <f>男子!G50</f>
        <v>中学</v>
      </c>
      <c r="H45" s="101">
        <f>男子!H50</f>
        <v>0</v>
      </c>
      <c r="I45" s="101" t="str">
        <f>男子!I50</f>
        <v>北海道</v>
      </c>
      <c r="J45" s="101" t="str">
        <f>男子!J50</f>
        <v>道央</v>
      </c>
      <c r="K45" s="101">
        <f>男子!K50</f>
        <v>0</v>
      </c>
      <c r="L45" s="101">
        <f>男子!L50</f>
        <v>0</v>
      </c>
      <c r="M45" s="101">
        <f>男子!M50</f>
        <v>0</v>
      </c>
      <c r="N45" s="101">
        <f>男子!N50</f>
        <v>0</v>
      </c>
      <c r="O45" s="101">
        <f>男子!O50</f>
        <v>0</v>
      </c>
      <c r="P45" s="101">
        <f>男子!P50</f>
        <v>0</v>
      </c>
      <c r="Q45" s="101">
        <f>男子!Q50</f>
        <v>0</v>
      </c>
      <c r="R45" s="101">
        <f>男子!R50</f>
        <v>0</v>
      </c>
      <c r="S45" s="101">
        <f>男子!S50</f>
        <v>0</v>
      </c>
    </row>
    <row r="46" spans="1:19" x14ac:dyDescent="0.2">
      <c r="A46" s="101">
        <f>男子!A51</f>
        <v>44</v>
      </c>
      <c r="B46" s="101">
        <f>男子!B51</f>
        <v>0</v>
      </c>
      <c r="C46" s="101">
        <f>男子!C51</f>
        <v>0</v>
      </c>
      <c r="D46" s="101">
        <f>男子!D51</f>
        <v>0</v>
      </c>
      <c r="E46" s="101">
        <f>男子!E51</f>
        <v>0</v>
      </c>
      <c r="F46" s="101" t="str">
        <f>男子!F51</f>
        <v>男</v>
      </c>
      <c r="G46" s="101" t="str">
        <f>男子!G51</f>
        <v>中学</v>
      </c>
      <c r="H46" s="101">
        <f>男子!H51</f>
        <v>0</v>
      </c>
      <c r="I46" s="101" t="str">
        <f>男子!I51</f>
        <v>北海道</v>
      </c>
      <c r="J46" s="101" t="str">
        <f>男子!J51</f>
        <v>道央</v>
      </c>
      <c r="K46" s="101">
        <f>男子!K51</f>
        <v>0</v>
      </c>
      <c r="L46" s="101">
        <f>男子!L51</f>
        <v>0</v>
      </c>
      <c r="M46" s="101">
        <f>男子!M51</f>
        <v>0</v>
      </c>
      <c r="N46" s="101">
        <f>男子!N51</f>
        <v>0</v>
      </c>
      <c r="O46" s="101">
        <f>男子!O51</f>
        <v>0</v>
      </c>
      <c r="P46" s="101">
        <f>男子!P51</f>
        <v>0</v>
      </c>
      <c r="Q46" s="101">
        <f>男子!Q51</f>
        <v>0</v>
      </c>
      <c r="R46" s="101">
        <f>男子!R51</f>
        <v>0</v>
      </c>
      <c r="S46" s="101">
        <f>男子!S51</f>
        <v>0</v>
      </c>
    </row>
    <row r="47" spans="1:19" x14ac:dyDescent="0.2">
      <c r="A47" s="101">
        <f>男子!A52</f>
        <v>45</v>
      </c>
      <c r="B47" s="101">
        <f>男子!B52</f>
        <v>0</v>
      </c>
      <c r="C47" s="101">
        <f>男子!C52</f>
        <v>0</v>
      </c>
      <c r="D47" s="101">
        <f>男子!D52</f>
        <v>0</v>
      </c>
      <c r="E47" s="101">
        <f>男子!E52</f>
        <v>0</v>
      </c>
      <c r="F47" s="101" t="str">
        <f>男子!F52</f>
        <v>男</v>
      </c>
      <c r="G47" s="101" t="str">
        <f>男子!G52</f>
        <v>中学</v>
      </c>
      <c r="H47" s="101">
        <f>男子!H52</f>
        <v>0</v>
      </c>
      <c r="I47" s="101" t="str">
        <f>男子!I52</f>
        <v>北海道</v>
      </c>
      <c r="J47" s="101" t="str">
        <f>男子!J52</f>
        <v>道央</v>
      </c>
      <c r="K47" s="101">
        <f>男子!K52</f>
        <v>0</v>
      </c>
      <c r="L47" s="101">
        <f>男子!L52</f>
        <v>0</v>
      </c>
      <c r="M47" s="101">
        <f>男子!M52</f>
        <v>0</v>
      </c>
      <c r="N47" s="101">
        <f>男子!N52</f>
        <v>0</v>
      </c>
      <c r="O47" s="101">
        <f>男子!O52</f>
        <v>0</v>
      </c>
      <c r="P47" s="101">
        <f>男子!P52</f>
        <v>0</v>
      </c>
      <c r="Q47" s="101">
        <f>男子!Q52</f>
        <v>0</v>
      </c>
      <c r="R47" s="101">
        <f>男子!R52</f>
        <v>0</v>
      </c>
      <c r="S47" s="101">
        <f>男子!S52</f>
        <v>0</v>
      </c>
    </row>
    <row r="48" spans="1:19" x14ac:dyDescent="0.2">
      <c r="A48" s="101">
        <f>男子!A53</f>
        <v>46</v>
      </c>
      <c r="B48" s="101">
        <f>男子!B53</f>
        <v>0</v>
      </c>
      <c r="C48" s="101">
        <f>男子!C53</f>
        <v>0</v>
      </c>
      <c r="D48" s="101">
        <f>男子!D53</f>
        <v>0</v>
      </c>
      <c r="E48" s="101">
        <f>男子!E53</f>
        <v>0</v>
      </c>
      <c r="F48" s="101" t="str">
        <f>男子!F53</f>
        <v>男</v>
      </c>
      <c r="G48" s="101" t="str">
        <f>男子!G53</f>
        <v>中学</v>
      </c>
      <c r="H48" s="101">
        <f>男子!H53</f>
        <v>0</v>
      </c>
      <c r="I48" s="101" t="str">
        <f>男子!I53</f>
        <v>北海道</v>
      </c>
      <c r="J48" s="101" t="str">
        <f>男子!J53</f>
        <v>道央</v>
      </c>
      <c r="K48" s="101">
        <f>男子!K53</f>
        <v>0</v>
      </c>
      <c r="L48" s="101">
        <f>男子!L53</f>
        <v>0</v>
      </c>
      <c r="M48" s="101">
        <f>男子!M53</f>
        <v>0</v>
      </c>
      <c r="N48" s="101">
        <f>男子!N53</f>
        <v>0</v>
      </c>
      <c r="O48" s="101">
        <f>男子!O53</f>
        <v>0</v>
      </c>
      <c r="P48" s="101">
        <f>男子!P53</f>
        <v>0</v>
      </c>
      <c r="Q48" s="101">
        <f>男子!Q53</f>
        <v>0</v>
      </c>
      <c r="R48" s="101">
        <f>男子!R53</f>
        <v>0</v>
      </c>
      <c r="S48" s="101">
        <f>男子!S53</f>
        <v>0</v>
      </c>
    </row>
    <row r="49" spans="1:19" x14ac:dyDescent="0.2">
      <c r="A49" s="101">
        <f>男子!A54</f>
        <v>47</v>
      </c>
      <c r="B49" s="101">
        <f>男子!B54</f>
        <v>0</v>
      </c>
      <c r="C49" s="101">
        <f>男子!C54</f>
        <v>0</v>
      </c>
      <c r="D49" s="101">
        <f>男子!D54</f>
        <v>0</v>
      </c>
      <c r="E49" s="101">
        <f>男子!E54</f>
        <v>0</v>
      </c>
      <c r="F49" s="101" t="str">
        <f>男子!F54</f>
        <v>男</v>
      </c>
      <c r="G49" s="101" t="str">
        <f>男子!G54</f>
        <v>中学</v>
      </c>
      <c r="H49" s="101">
        <f>男子!H54</f>
        <v>0</v>
      </c>
      <c r="I49" s="101" t="str">
        <f>男子!I54</f>
        <v>北海道</v>
      </c>
      <c r="J49" s="101" t="str">
        <f>男子!J54</f>
        <v>道央</v>
      </c>
      <c r="K49" s="101">
        <f>男子!K54</f>
        <v>0</v>
      </c>
      <c r="L49" s="101">
        <f>男子!L54</f>
        <v>0</v>
      </c>
      <c r="M49" s="101">
        <f>男子!M54</f>
        <v>0</v>
      </c>
      <c r="N49" s="101">
        <f>男子!N54</f>
        <v>0</v>
      </c>
      <c r="O49" s="101">
        <f>男子!O54</f>
        <v>0</v>
      </c>
      <c r="P49" s="101">
        <f>男子!P54</f>
        <v>0</v>
      </c>
      <c r="Q49" s="101">
        <f>男子!Q54</f>
        <v>0</v>
      </c>
      <c r="R49" s="101">
        <f>男子!R54</f>
        <v>0</v>
      </c>
      <c r="S49" s="101">
        <f>男子!S54</f>
        <v>0</v>
      </c>
    </row>
    <row r="50" spans="1:19" x14ac:dyDescent="0.2">
      <c r="A50" s="101">
        <f>男子!A55</f>
        <v>48</v>
      </c>
      <c r="B50" s="101">
        <f>男子!B55</f>
        <v>0</v>
      </c>
      <c r="C50" s="101">
        <f>男子!C55</f>
        <v>0</v>
      </c>
      <c r="D50" s="101">
        <f>男子!D55</f>
        <v>0</v>
      </c>
      <c r="E50" s="101">
        <f>男子!E55</f>
        <v>0</v>
      </c>
      <c r="F50" s="101" t="str">
        <f>男子!F55</f>
        <v>男</v>
      </c>
      <c r="G50" s="101" t="str">
        <f>男子!G55</f>
        <v>中学</v>
      </c>
      <c r="H50" s="101">
        <f>男子!H55</f>
        <v>0</v>
      </c>
      <c r="I50" s="101" t="str">
        <f>男子!I55</f>
        <v>北海道</v>
      </c>
      <c r="J50" s="101" t="str">
        <f>男子!J55</f>
        <v>道央</v>
      </c>
      <c r="K50" s="101">
        <f>男子!K55</f>
        <v>0</v>
      </c>
      <c r="L50" s="101">
        <f>男子!L55</f>
        <v>0</v>
      </c>
      <c r="M50" s="101">
        <f>男子!M55</f>
        <v>0</v>
      </c>
      <c r="N50" s="101">
        <f>男子!N55</f>
        <v>0</v>
      </c>
      <c r="O50" s="101">
        <f>男子!O55</f>
        <v>0</v>
      </c>
      <c r="P50" s="101">
        <f>男子!P55</f>
        <v>0</v>
      </c>
      <c r="Q50" s="101">
        <f>男子!Q55</f>
        <v>0</v>
      </c>
      <c r="R50" s="101">
        <f>男子!R55</f>
        <v>0</v>
      </c>
      <c r="S50" s="101">
        <f>男子!S55</f>
        <v>0</v>
      </c>
    </row>
    <row r="51" spans="1:19" x14ac:dyDescent="0.2">
      <c r="A51" s="101">
        <f>男子!A56</f>
        <v>49</v>
      </c>
      <c r="B51" s="101">
        <f>男子!B56</f>
        <v>0</v>
      </c>
      <c r="C51" s="101">
        <f>男子!C56</f>
        <v>0</v>
      </c>
      <c r="D51" s="101">
        <f>男子!D56</f>
        <v>0</v>
      </c>
      <c r="E51" s="101">
        <f>男子!E56</f>
        <v>0</v>
      </c>
      <c r="F51" s="101" t="str">
        <f>男子!F56</f>
        <v>男</v>
      </c>
      <c r="G51" s="101" t="str">
        <f>男子!G56</f>
        <v>中学</v>
      </c>
      <c r="H51" s="101">
        <f>男子!H56</f>
        <v>0</v>
      </c>
      <c r="I51" s="101" t="str">
        <f>男子!I56</f>
        <v>北海道</v>
      </c>
      <c r="J51" s="101" t="str">
        <f>男子!J56</f>
        <v>道央</v>
      </c>
      <c r="K51" s="101">
        <f>男子!K56</f>
        <v>0</v>
      </c>
      <c r="L51" s="101">
        <f>男子!L56</f>
        <v>0</v>
      </c>
      <c r="M51" s="101">
        <f>男子!M56</f>
        <v>0</v>
      </c>
      <c r="N51" s="101">
        <f>男子!N56</f>
        <v>0</v>
      </c>
      <c r="O51" s="101">
        <f>男子!O56</f>
        <v>0</v>
      </c>
      <c r="P51" s="101">
        <f>男子!P56</f>
        <v>0</v>
      </c>
      <c r="Q51" s="101">
        <f>男子!Q56</f>
        <v>0</v>
      </c>
      <c r="R51" s="101">
        <f>男子!R56</f>
        <v>0</v>
      </c>
      <c r="S51" s="101">
        <f>男子!S56</f>
        <v>0</v>
      </c>
    </row>
    <row r="52" spans="1:19" x14ac:dyDescent="0.2">
      <c r="A52" s="101">
        <f>男子!A57</f>
        <v>50</v>
      </c>
      <c r="B52" s="101">
        <f>男子!B57</f>
        <v>0</v>
      </c>
      <c r="C52" s="101">
        <f>男子!C57</f>
        <v>0</v>
      </c>
      <c r="D52" s="101">
        <f>男子!D57</f>
        <v>0</v>
      </c>
      <c r="E52" s="101">
        <f>男子!E57</f>
        <v>0</v>
      </c>
      <c r="F52" s="101" t="str">
        <f>男子!F57</f>
        <v>男</v>
      </c>
      <c r="G52" s="101" t="str">
        <f>男子!G57</f>
        <v>中学</v>
      </c>
      <c r="H52" s="101">
        <f>男子!H57</f>
        <v>0</v>
      </c>
      <c r="I52" s="101" t="str">
        <f>男子!I57</f>
        <v>北海道</v>
      </c>
      <c r="J52" s="101" t="str">
        <f>男子!J57</f>
        <v>道央</v>
      </c>
      <c r="K52" s="101">
        <f>男子!K57</f>
        <v>0</v>
      </c>
      <c r="L52" s="101">
        <f>男子!L57</f>
        <v>0</v>
      </c>
      <c r="M52" s="101">
        <f>男子!M57</f>
        <v>0</v>
      </c>
      <c r="N52" s="101">
        <f>男子!N57</f>
        <v>0</v>
      </c>
      <c r="O52" s="101">
        <f>男子!O57</f>
        <v>0</v>
      </c>
      <c r="P52" s="101">
        <f>男子!P57</f>
        <v>0</v>
      </c>
      <c r="Q52" s="101">
        <f>男子!Q57</f>
        <v>0</v>
      </c>
      <c r="R52" s="101">
        <f>男子!R57</f>
        <v>0</v>
      </c>
      <c r="S52" s="101">
        <f>男子!S57</f>
        <v>0</v>
      </c>
    </row>
    <row r="53" spans="1:19" x14ac:dyDescent="0.2">
      <c r="A53" s="101">
        <f>女子!A8</f>
        <v>1</v>
      </c>
      <c r="B53" s="101">
        <f>女子!B8</f>
        <v>0</v>
      </c>
      <c r="C53" s="101">
        <f>女子!C8</f>
        <v>0</v>
      </c>
      <c r="D53" s="101">
        <f>女子!D8</f>
        <v>0</v>
      </c>
      <c r="E53" s="101">
        <f>女子!E8</f>
        <v>0</v>
      </c>
      <c r="F53" s="101" t="str">
        <f>女子!F8</f>
        <v>女</v>
      </c>
      <c r="G53" s="101" t="str">
        <f>女子!G8</f>
        <v>中学</v>
      </c>
      <c r="H53" s="101">
        <f>女子!H8</f>
        <v>0</v>
      </c>
      <c r="I53" s="101" t="str">
        <f>女子!I8</f>
        <v>北海道</v>
      </c>
      <c r="J53" s="101" t="str">
        <f>女子!J8</f>
        <v>道央</v>
      </c>
      <c r="K53" s="101">
        <f>女子!K8</f>
        <v>0</v>
      </c>
      <c r="L53" s="101">
        <f>女子!L8</f>
        <v>0</v>
      </c>
      <c r="M53" s="101">
        <f>女子!M8</f>
        <v>0</v>
      </c>
      <c r="N53" s="101">
        <f>女子!N8</f>
        <v>0</v>
      </c>
      <c r="O53" s="101">
        <f>女子!O8</f>
        <v>0</v>
      </c>
      <c r="P53" s="101">
        <f>女子!P8</f>
        <v>0</v>
      </c>
      <c r="Q53" s="101">
        <f>女子!Q8</f>
        <v>0</v>
      </c>
      <c r="R53" s="101">
        <f>女子!R8</f>
        <v>0</v>
      </c>
      <c r="S53" s="101">
        <f>女子!S8</f>
        <v>0</v>
      </c>
    </row>
    <row r="54" spans="1:19" x14ac:dyDescent="0.2">
      <c r="A54" s="101">
        <f>女子!A9</f>
        <v>2</v>
      </c>
      <c r="B54" s="101">
        <f>女子!B9</f>
        <v>0</v>
      </c>
      <c r="C54" s="101">
        <f>女子!C9</f>
        <v>0</v>
      </c>
      <c r="D54" s="101">
        <f>女子!D9</f>
        <v>0</v>
      </c>
      <c r="E54" s="101">
        <f>女子!E9</f>
        <v>0</v>
      </c>
      <c r="F54" s="101" t="str">
        <f>女子!F9</f>
        <v>女</v>
      </c>
      <c r="G54" s="101" t="str">
        <f>女子!G9</f>
        <v>中学</v>
      </c>
      <c r="H54" s="101">
        <f>女子!H9</f>
        <v>0</v>
      </c>
      <c r="I54" s="101" t="str">
        <f>女子!I9</f>
        <v>北海道</v>
      </c>
      <c r="J54" s="101" t="str">
        <f>女子!J9</f>
        <v>道央</v>
      </c>
      <c r="K54" s="101">
        <f>女子!K9</f>
        <v>0</v>
      </c>
      <c r="L54" s="101">
        <f>女子!L9</f>
        <v>0</v>
      </c>
      <c r="M54" s="101">
        <f>女子!M9</f>
        <v>0</v>
      </c>
      <c r="N54" s="101">
        <f>女子!N9</f>
        <v>0</v>
      </c>
      <c r="O54" s="101">
        <f>女子!O9</f>
        <v>0</v>
      </c>
      <c r="P54" s="101">
        <f>女子!P9</f>
        <v>0</v>
      </c>
      <c r="Q54" s="101">
        <f>女子!Q9</f>
        <v>0</v>
      </c>
      <c r="R54" s="101">
        <f>女子!R9</f>
        <v>0</v>
      </c>
      <c r="S54" s="101">
        <f>女子!S9</f>
        <v>0</v>
      </c>
    </row>
    <row r="55" spans="1:19" x14ac:dyDescent="0.2">
      <c r="A55" s="101">
        <f>女子!A10</f>
        <v>3</v>
      </c>
      <c r="B55" s="101">
        <f>女子!B10</f>
        <v>0</v>
      </c>
      <c r="C55" s="101">
        <f>女子!C10</f>
        <v>0</v>
      </c>
      <c r="D55" s="101">
        <f>女子!D10</f>
        <v>0</v>
      </c>
      <c r="E55" s="101">
        <f>女子!E10</f>
        <v>0</v>
      </c>
      <c r="F55" s="101" t="str">
        <f>女子!F10</f>
        <v>女</v>
      </c>
      <c r="G55" s="101" t="str">
        <f>女子!G10</f>
        <v>中学</v>
      </c>
      <c r="H55" s="101">
        <f>女子!H10</f>
        <v>0</v>
      </c>
      <c r="I55" s="101" t="str">
        <f>女子!I10</f>
        <v>北海道</v>
      </c>
      <c r="J55" s="101" t="str">
        <f>女子!J10</f>
        <v>道央</v>
      </c>
      <c r="K55" s="101">
        <f>女子!K10</f>
        <v>0</v>
      </c>
      <c r="L55" s="101">
        <f>女子!L10</f>
        <v>0</v>
      </c>
      <c r="M55" s="101">
        <f>女子!M10</f>
        <v>0</v>
      </c>
      <c r="N55" s="101">
        <f>女子!N10</f>
        <v>0</v>
      </c>
      <c r="O55" s="101">
        <f>女子!O10</f>
        <v>0</v>
      </c>
      <c r="P55" s="101">
        <f>女子!P10</f>
        <v>0</v>
      </c>
      <c r="Q55" s="101">
        <f>女子!Q10</f>
        <v>0</v>
      </c>
      <c r="R55" s="101">
        <f>女子!R10</f>
        <v>0</v>
      </c>
      <c r="S55" s="101">
        <f>女子!S10</f>
        <v>0</v>
      </c>
    </row>
    <row r="56" spans="1:19" x14ac:dyDescent="0.2">
      <c r="A56" s="101">
        <f>女子!A11</f>
        <v>4</v>
      </c>
      <c r="B56" s="101">
        <f>女子!B11</f>
        <v>0</v>
      </c>
      <c r="C56" s="101">
        <f>女子!C11</f>
        <v>0</v>
      </c>
      <c r="D56" s="101">
        <f>女子!D11</f>
        <v>0</v>
      </c>
      <c r="E56" s="101">
        <f>女子!E11</f>
        <v>0</v>
      </c>
      <c r="F56" s="101" t="str">
        <f>女子!F11</f>
        <v>女</v>
      </c>
      <c r="G56" s="101" t="str">
        <f>女子!G11</f>
        <v>中学</v>
      </c>
      <c r="H56" s="101">
        <f>女子!H11</f>
        <v>0</v>
      </c>
      <c r="I56" s="101" t="str">
        <f>女子!I11</f>
        <v>北海道</v>
      </c>
      <c r="J56" s="101" t="str">
        <f>女子!J11</f>
        <v>道央</v>
      </c>
      <c r="K56" s="101">
        <f>女子!K11</f>
        <v>0</v>
      </c>
      <c r="L56" s="101">
        <f>女子!L11</f>
        <v>0</v>
      </c>
      <c r="M56" s="101">
        <f>女子!M11</f>
        <v>0</v>
      </c>
      <c r="N56" s="101">
        <f>女子!N11</f>
        <v>0</v>
      </c>
      <c r="O56" s="101">
        <f>女子!O11</f>
        <v>0</v>
      </c>
      <c r="P56" s="101">
        <f>女子!P11</f>
        <v>0</v>
      </c>
      <c r="Q56" s="101">
        <f>女子!Q11</f>
        <v>0</v>
      </c>
      <c r="R56" s="101">
        <f>女子!R11</f>
        <v>0</v>
      </c>
      <c r="S56" s="101">
        <f>女子!S11</f>
        <v>0</v>
      </c>
    </row>
    <row r="57" spans="1:19" x14ac:dyDescent="0.2">
      <c r="A57" s="101">
        <f>女子!A12</f>
        <v>5</v>
      </c>
      <c r="B57" s="101">
        <f>女子!B12</f>
        <v>0</v>
      </c>
      <c r="C57" s="101">
        <f>女子!C12</f>
        <v>0</v>
      </c>
      <c r="D57" s="101">
        <f>女子!D12</f>
        <v>0</v>
      </c>
      <c r="E57" s="101">
        <f>女子!E12</f>
        <v>0</v>
      </c>
      <c r="F57" s="101" t="str">
        <f>女子!F12</f>
        <v>女</v>
      </c>
      <c r="G57" s="101" t="str">
        <f>女子!G12</f>
        <v>中学</v>
      </c>
      <c r="H57" s="101">
        <f>女子!H12</f>
        <v>0</v>
      </c>
      <c r="I57" s="101" t="str">
        <f>女子!I12</f>
        <v>北海道</v>
      </c>
      <c r="J57" s="101" t="str">
        <f>女子!J12</f>
        <v>道央</v>
      </c>
      <c r="K57" s="101">
        <f>女子!K12</f>
        <v>0</v>
      </c>
      <c r="L57" s="101">
        <f>女子!L12</f>
        <v>0</v>
      </c>
      <c r="M57" s="101">
        <f>女子!M12</f>
        <v>0</v>
      </c>
      <c r="N57" s="101">
        <f>女子!N12</f>
        <v>0</v>
      </c>
      <c r="O57" s="101">
        <f>女子!O12</f>
        <v>0</v>
      </c>
      <c r="P57" s="101">
        <f>女子!P12</f>
        <v>0</v>
      </c>
      <c r="Q57" s="101">
        <f>女子!Q12</f>
        <v>0</v>
      </c>
      <c r="R57" s="101">
        <f>女子!R12</f>
        <v>0</v>
      </c>
      <c r="S57" s="101">
        <f>女子!S12</f>
        <v>0</v>
      </c>
    </row>
    <row r="58" spans="1:19" x14ac:dyDescent="0.2">
      <c r="A58" s="101">
        <f>女子!A13</f>
        <v>6</v>
      </c>
      <c r="B58" s="101">
        <f>女子!B13</f>
        <v>0</v>
      </c>
      <c r="C58" s="101">
        <f>女子!C13</f>
        <v>0</v>
      </c>
      <c r="D58" s="101">
        <f>女子!D13</f>
        <v>0</v>
      </c>
      <c r="E58" s="101">
        <f>女子!E13</f>
        <v>0</v>
      </c>
      <c r="F58" s="101" t="str">
        <f>女子!F13</f>
        <v>女</v>
      </c>
      <c r="G58" s="101" t="str">
        <f>女子!G13</f>
        <v>中学</v>
      </c>
      <c r="H58" s="101">
        <f>女子!H13</f>
        <v>0</v>
      </c>
      <c r="I58" s="101" t="str">
        <f>女子!I13</f>
        <v>北海道</v>
      </c>
      <c r="J58" s="101" t="str">
        <f>女子!J13</f>
        <v>道央</v>
      </c>
      <c r="K58" s="101">
        <f>女子!K13</f>
        <v>0</v>
      </c>
      <c r="L58" s="101">
        <f>女子!L13</f>
        <v>0</v>
      </c>
      <c r="M58" s="101">
        <f>女子!M13</f>
        <v>0</v>
      </c>
      <c r="N58" s="101">
        <f>女子!N13</f>
        <v>0</v>
      </c>
      <c r="O58" s="101">
        <f>女子!O13</f>
        <v>0</v>
      </c>
      <c r="P58" s="101">
        <f>女子!P13</f>
        <v>0</v>
      </c>
      <c r="Q58" s="101">
        <f>女子!Q13</f>
        <v>0</v>
      </c>
      <c r="R58" s="101">
        <f>女子!R13</f>
        <v>0</v>
      </c>
      <c r="S58" s="101">
        <f>女子!S13</f>
        <v>0</v>
      </c>
    </row>
    <row r="59" spans="1:19" x14ac:dyDescent="0.2">
      <c r="A59" s="101">
        <f>女子!A14</f>
        <v>7</v>
      </c>
      <c r="B59" s="101">
        <f>女子!B14</f>
        <v>0</v>
      </c>
      <c r="C59" s="101">
        <f>女子!C14</f>
        <v>0</v>
      </c>
      <c r="D59" s="101">
        <f>女子!D14</f>
        <v>0</v>
      </c>
      <c r="E59" s="101">
        <f>女子!E14</f>
        <v>0</v>
      </c>
      <c r="F59" s="101" t="str">
        <f>女子!F14</f>
        <v>女</v>
      </c>
      <c r="G59" s="101" t="str">
        <f>女子!G14</f>
        <v>中学</v>
      </c>
      <c r="H59" s="101">
        <f>女子!H14</f>
        <v>0</v>
      </c>
      <c r="I59" s="101" t="str">
        <f>女子!I14</f>
        <v>北海道</v>
      </c>
      <c r="J59" s="101" t="str">
        <f>女子!J14</f>
        <v>道央</v>
      </c>
      <c r="K59" s="101">
        <f>女子!K14</f>
        <v>0</v>
      </c>
      <c r="L59" s="101">
        <f>女子!L14</f>
        <v>0</v>
      </c>
      <c r="M59" s="101">
        <f>女子!M14</f>
        <v>0</v>
      </c>
      <c r="N59" s="101">
        <f>女子!N14</f>
        <v>0</v>
      </c>
      <c r="O59" s="101">
        <f>女子!O14</f>
        <v>0</v>
      </c>
      <c r="P59" s="101">
        <f>女子!P14</f>
        <v>0</v>
      </c>
      <c r="Q59" s="101">
        <f>女子!Q14</f>
        <v>0</v>
      </c>
      <c r="R59" s="101">
        <f>女子!R14</f>
        <v>0</v>
      </c>
      <c r="S59" s="101">
        <f>女子!S14</f>
        <v>0</v>
      </c>
    </row>
    <row r="60" spans="1:19" x14ac:dyDescent="0.2">
      <c r="A60" s="101">
        <f>女子!A15</f>
        <v>8</v>
      </c>
      <c r="B60" s="101">
        <f>女子!B15</f>
        <v>0</v>
      </c>
      <c r="C60" s="101">
        <f>女子!C15</f>
        <v>0</v>
      </c>
      <c r="D60" s="101">
        <f>女子!D15</f>
        <v>0</v>
      </c>
      <c r="E60" s="101">
        <f>女子!E15</f>
        <v>0</v>
      </c>
      <c r="F60" s="101" t="str">
        <f>女子!F15</f>
        <v>女</v>
      </c>
      <c r="G60" s="101" t="str">
        <f>女子!G15</f>
        <v>中学</v>
      </c>
      <c r="H60" s="101">
        <f>女子!H15</f>
        <v>0</v>
      </c>
      <c r="I60" s="101" t="str">
        <f>女子!I15</f>
        <v>北海道</v>
      </c>
      <c r="J60" s="101" t="str">
        <f>女子!J15</f>
        <v>道央</v>
      </c>
      <c r="K60" s="101">
        <f>女子!K15</f>
        <v>0</v>
      </c>
      <c r="L60" s="101">
        <f>女子!L15</f>
        <v>0</v>
      </c>
      <c r="M60" s="101">
        <f>女子!M15</f>
        <v>0</v>
      </c>
      <c r="N60" s="101">
        <f>女子!N15</f>
        <v>0</v>
      </c>
      <c r="O60" s="101">
        <f>女子!O15</f>
        <v>0</v>
      </c>
      <c r="P60" s="101">
        <f>女子!P15</f>
        <v>0</v>
      </c>
      <c r="Q60" s="101">
        <f>女子!Q15</f>
        <v>0</v>
      </c>
      <c r="R60" s="101">
        <f>女子!R15</f>
        <v>0</v>
      </c>
      <c r="S60" s="101">
        <f>女子!S15</f>
        <v>0</v>
      </c>
    </row>
    <row r="61" spans="1:19" x14ac:dyDescent="0.2">
      <c r="A61" s="101">
        <f>女子!A16</f>
        <v>9</v>
      </c>
      <c r="B61" s="101">
        <f>女子!B16</f>
        <v>0</v>
      </c>
      <c r="C61" s="101">
        <f>女子!C16</f>
        <v>0</v>
      </c>
      <c r="D61" s="101">
        <f>女子!D16</f>
        <v>0</v>
      </c>
      <c r="E61" s="101">
        <f>女子!E16</f>
        <v>0</v>
      </c>
      <c r="F61" s="101" t="str">
        <f>女子!F16</f>
        <v>女</v>
      </c>
      <c r="G61" s="101" t="str">
        <f>女子!G16</f>
        <v>中学</v>
      </c>
      <c r="H61" s="101">
        <f>女子!H16</f>
        <v>0</v>
      </c>
      <c r="I61" s="101" t="str">
        <f>女子!I16</f>
        <v>北海道</v>
      </c>
      <c r="J61" s="101" t="str">
        <f>女子!J16</f>
        <v>道央</v>
      </c>
      <c r="K61" s="101">
        <f>女子!K16</f>
        <v>0</v>
      </c>
      <c r="L61" s="101">
        <f>女子!L16</f>
        <v>0</v>
      </c>
      <c r="M61" s="101">
        <f>女子!M16</f>
        <v>0</v>
      </c>
      <c r="N61" s="101">
        <f>女子!N16</f>
        <v>0</v>
      </c>
      <c r="O61" s="101">
        <f>女子!O16</f>
        <v>0</v>
      </c>
      <c r="P61" s="101">
        <f>女子!P16</f>
        <v>0</v>
      </c>
      <c r="Q61" s="101">
        <f>女子!Q16</f>
        <v>0</v>
      </c>
      <c r="R61" s="101">
        <f>女子!R16</f>
        <v>0</v>
      </c>
      <c r="S61" s="101">
        <f>女子!S16</f>
        <v>0</v>
      </c>
    </row>
    <row r="62" spans="1:19" x14ac:dyDescent="0.2">
      <c r="A62" s="101">
        <f>女子!A17</f>
        <v>10</v>
      </c>
      <c r="B62" s="101">
        <f>女子!B17</f>
        <v>0</v>
      </c>
      <c r="C62" s="101">
        <f>女子!C17</f>
        <v>0</v>
      </c>
      <c r="D62" s="101">
        <f>女子!D17</f>
        <v>0</v>
      </c>
      <c r="E62" s="101">
        <f>女子!E17</f>
        <v>0</v>
      </c>
      <c r="F62" s="101" t="str">
        <f>女子!F17</f>
        <v>女</v>
      </c>
      <c r="G62" s="101" t="str">
        <f>女子!G17</f>
        <v>中学</v>
      </c>
      <c r="H62" s="101">
        <f>女子!H17</f>
        <v>0</v>
      </c>
      <c r="I62" s="101" t="str">
        <f>女子!I17</f>
        <v>北海道</v>
      </c>
      <c r="J62" s="101" t="str">
        <f>女子!J17</f>
        <v>道央</v>
      </c>
      <c r="K62" s="101">
        <f>女子!K17</f>
        <v>0</v>
      </c>
      <c r="L62" s="101">
        <f>女子!L17</f>
        <v>0</v>
      </c>
      <c r="M62" s="101">
        <f>女子!M17</f>
        <v>0</v>
      </c>
      <c r="N62" s="101">
        <f>女子!N17</f>
        <v>0</v>
      </c>
      <c r="O62" s="101">
        <f>女子!O17</f>
        <v>0</v>
      </c>
      <c r="P62" s="101">
        <f>女子!P17</f>
        <v>0</v>
      </c>
      <c r="Q62" s="101">
        <f>女子!Q17</f>
        <v>0</v>
      </c>
      <c r="R62" s="101">
        <f>女子!R17</f>
        <v>0</v>
      </c>
      <c r="S62" s="101">
        <f>女子!S17</f>
        <v>0</v>
      </c>
    </row>
    <row r="63" spans="1:19" x14ac:dyDescent="0.2">
      <c r="A63" s="101">
        <f>女子!A18</f>
        <v>11</v>
      </c>
      <c r="B63" s="101">
        <f>女子!B18</f>
        <v>0</v>
      </c>
      <c r="C63" s="101">
        <f>女子!C18</f>
        <v>0</v>
      </c>
      <c r="D63" s="101">
        <f>女子!D18</f>
        <v>0</v>
      </c>
      <c r="E63" s="101">
        <f>女子!E18</f>
        <v>0</v>
      </c>
      <c r="F63" s="101" t="str">
        <f>女子!F18</f>
        <v>女</v>
      </c>
      <c r="G63" s="101" t="str">
        <f>女子!G18</f>
        <v>中学</v>
      </c>
      <c r="H63" s="101">
        <f>女子!H18</f>
        <v>0</v>
      </c>
      <c r="I63" s="101" t="str">
        <f>女子!I18</f>
        <v>北海道</v>
      </c>
      <c r="J63" s="101" t="str">
        <f>女子!J18</f>
        <v>道央</v>
      </c>
      <c r="K63" s="101">
        <f>女子!K18</f>
        <v>0</v>
      </c>
      <c r="L63" s="101">
        <f>女子!L18</f>
        <v>0</v>
      </c>
      <c r="M63" s="101">
        <f>女子!M18</f>
        <v>0</v>
      </c>
      <c r="N63" s="101">
        <f>女子!N18</f>
        <v>0</v>
      </c>
      <c r="O63" s="101">
        <f>女子!O18</f>
        <v>0</v>
      </c>
      <c r="P63" s="101">
        <f>女子!P18</f>
        <v>0</v>
      </c>
      <c r="Q63" s="101">
        <f>女子!Q18</f>
        <v>0</v>
      </c>
      <c r="R63" s="101">
        <f>女子!R18</f>
        <v>0</v>
      </c>
      <c r="S63" s="101">
        <f>女子!S18</f>
        <v>0</v>
      </c>
    </row>
    <row r="64" spans="1:19" x14ac:dyDescent="0.2">
      <c r="A64" s="101">
        <f>女子!A19</f>
        <v>12</v>
      </c>
      <c r="B64" s="101">
        <f>女子!B19</f>
        <v>0</v>
      </c>
      <c r="C64" s="101">
        <f>女子!C19</f>
        <v>0</v>
      </c>
      <c r="D64" s="101">
        <f>女子!D19</f>
        <v>0</v>
      </c>
      <c r="E64" s="101">
        <f>女子!E19</f>
        <v>0</v>
      </c>
      <c r="F64" s="101" t="str">
        <f>女子!F19</f>
        <v>女</v>
      </c>
      <c r="G64" s="101" t="str">
        <f>女子!G19</f>
        <v>中学</v>
      </c>
      <c r="H64" s="101">
        <f>女子!H19</f>
        <v>0</v>
      </c>
      <c r="I64" s="101" t="str">
        <f>女子!I19</f>
        <v>北海道</v>
      </c>
      <c r="J64" s="101" t="str">
        <f>女子!J19</f>
        <v>道央</v>
      </c>
      <c r="K64" s="101">
        <f>女子!K19</f>
        <v>0</v>
      </c>
      <c r="L64" s="101">
        <f>女子!L19</f>
        <v>0</v>
      </c>
      <c r="M64" s="101">
        <f>女子!M19</f>
        <v>0</v>
      </c>
      <c r="N64" s="101">
        <f>女子!N19</f>
        <v>0</v>
      </c>
      <c r="O64" s="101">
        <f>女子!O19</f>
        <v>0</v>
      </c>
      <c r="P64" s="101">
        <f>女子!P19</f>
        <v>0</v>
      </c>
      <c r="Q64" s="101">
        <f>女子!Q19</f>
        <v>0</v>
      </c>
      <c r="R64" s="101">
        <f>女子!R19</f>
        <v>0</v>
      </c>
      <c r="S64" s="101">
        <f>女子!S19</f>
        <v>0</v>
      </c>
    </row>
    <row r="65" spans="1:19" x14ac:dyDescent="0.2">
      <c r="A65" s="101">
        <f>女子!A20</f>
        <v>13</v>
      </c>
      <c r="B65" s="101">
        <f>女子!B20</f>
        <v>0</v>
      </c>
      <c r="C65" s="101">
        <f>女子!C20</f>
        <v>0</v>
      </c>
      <c r="D65" s="101">
        <f>女子!D20</f>
        <v>0</v>
      </c>
      <c r="E65" s="101">
        <f>女子!E20</f>
        <v>0</v>
      </c>
      <c r="F65" s="101" t="str">
        <f>女子!F20</f>
        <v>女</v>
      </c>
      <c r="G65" s="101" t="str">
        <f>女子!G20</f>
        <v>中学</v>
      </c>
      <c r="H65" s="101">
        <f>女子!H20</f>
        <v>0</v>
      </c>
      <c r="I65" s="101" t="str">
        <f>女子!I20</f>
        <v>北海道</v>
      </c>
      <c r="J65" s="101" t="str">
        <f>女子!J20</f>
        <v>道央</v>
      </c>
      <c r="K65" s="101">
        <f>女子!K20</f>
        <v>0</v>
      </c>
      <c r="L65" s="101">
        <f>女子!L20</f>
        <v>0</v>
      </c>
      <c r="M65" s="101">
        <f>女子!M20</f>
        <v>0</v>
      </c>
      <c r="N65" s="101">
        <f>女子!N20</f>
        <v>0</v>
      </c>
      <c r="O65" s="101">
        <f>女子!O20</f>
        <v>0</v>
      </c>
      <c r="P65" s="101">
        <f>女子!P20</f>
        <v>0</v>
      </c>
      <c r="Q65" s="101">
        <f>女子!Q20</f>
        <v>0</v>
      </c>
      <c r="R65" s="101">
        <f>女子!R20</f>
        <v>0</v>
      </c>
      <c r="S65" s="101">
        <f>女子!S20</f>
        <v>0</v>
      </c>
    </row>
    <row r="66" spans="1:19" x14ac:dyDescent="0.2">
      <c r="A66" s="101">
        <f>女子!A21</f>
        <v>14</v>
      </c>
      <c r="B66" s="101">
        <f>女子!B21</f>
        <v>0</v>
      </c>
      <c r="C66" s="101">
        <f>女子!C21</f>
        <v>0</v>
      </c>
      <c r="D66" s="101">
        <f>女子!D21</f>
        <v>0</v>
      </c>
      <c r="E66" s="101">
        <f>女子!E21</f>
        <v>0</v>
      </c>
      <c r="F66" s="101" t="str">
        <f>女子!F21</f>
        <v>女</v>
      </c>
      <c r="G66" s="101" t="str">
        <f>女子!G21</f>
        <v>中学</v>
      </c>
      <c r="H66" s="101">
        <f>女子!H21</f>
        <v>0</v>
      </c>
      <c r="I66" s="101" t="str">
        <f>女子!I21</f>
        <v>北海道</v>
      </c>
      <c r="J66" s="101" t="str">
        <f>女子!J21</f>
        <v>道央</v>
      </c>
      <c r="K66" s="101">
        <f>女子!K21</f>
        <v>0</v>
      </c>
      <c r="L66" s="101">
        <f>女子!L21</f>
        <v>0</v>
      </c>
      <c r="M66" s="101">
        <f>女子!M21</f>
        <v>0</v>
      </c>
      <c r="N66" s="101">
        <f>女子!N21</f>
        <v>0</v>
      </c>
      <c r="O66" s="101">
        <f>女子!O21</f>
        <v>0</v>
      </c>
      <c r="P66" s="101">
        <f>女子!P21</f>
        <v>0</v>
      </c>
      <c r="Q66" s="101">
        <f>女子!Q21</f>
        <v>0</v>
      </c>
      <c r="R66" s="101">
        <f>女子!R21</f>
        <v>0</v>
      </c>
      <c r="S66" s="101">
        <f>女子!S21</f>
        <v>0</v>
      </c>
    </row>
    <row r="67" spans="1:19" x14ac:dyDescent="0.2">
      <c r="A67" s="101">
        <f>女子!A22</f>
        <v>15</v>
      </c>
      <c r="B67" s="101">
        <f>女子!B22</f>
        <v>0</v>
      </c>
      <c r="C67" s="101">
        <f>女子!C22</f>
        <v>0</v>
      </c>
      <c r="D67" s="101">
        <f>女子!D22</f>
        <v>0</v>
      </c>
      <c r="E67" s="101">
        <f>女子!E22</f>
        <v>0</v>
      </c>
      <c r="F67" s="101" t="str">
        <f>女子!F22</f>
        <v>女</v>
      </c>
      <c r="G67" s="101" t="str">
        <f>女子!G22</f>
        <v>中学</v>
      </c>
      <c r="H67" s="101">
        <f>女子!H22</f>
        <v>0</v>
      </c>
      <c r="I67" s="101" t="str">
        <f>女子!I22</f>
        <v>北海道</v>
      </c>
      <c r="J67" s="101" t="str">
        <f>女子!J22</f>
        <v>道央</v>
      </c>
      <c r="K67" s="101">
        <f>女子!K22</f>
        <v>0</v>
      </c>
      <c r="L67" s="101">
        <f>女子!L22</f>
        <v>0</v>
      </c>
      <c r="M67" s="101">
        <f>女子!M22</f>
        <v>0</v>
      </c>
      <c r="N67" s="101">
        <f>女子!N22</f>
        <v>0</v>
      </c>
      <c r="O67" s="101">
        <f>女子!O22</f>
        <v>0</v>
      </c>
      <c r="P67" s="101">
        <f>女子!P22</f>
        <v>0</v>
      </c>
      <c r="Q67" s="101">
        <f>女子!Q22</f>
        <v>0</v>
      </c>
      <c r="R67" s="101">
        <f>女子!R22</f>
        <v>0</v>
      </c>
      <c r="S67" s="101">
        <f>女子!S22</f>
        <v>0</v>
      </c>
    </row>
    <row r="68" spans="1:19" x14ac:dyDescent="0.2">
      <c r="A68" s="101">
        <f>女子!A23</f>
        <v>16</v>
      </c>
      <c r="B68" s="101">
        <f>女子!B23</f>
        <v>0</v>
      </c>
      <c r="C68" s="101">
        <f>女子!C23</f>
        <v>0</v>
      </c>
      <c r="D68" s="101">
        <f>女子!D23</f>
        <v>0</v>
      </c>
      <c r="E68" s="101">
        <f>女子!E23</f>
        <v>0</v>
      </c>
      <c r="F68" s="101" t="str">
        <f>女子!F23</f>
        <v>女</v>
      </c>
      <c r="G68" s="101" t="str">
        <f>女子!G23</f>
        <v>中学</v>
      </c>
      <c r="H68" s="101">
        <f>女子!H23</f>
        <v>0</v>
      </c>
      <c r="I68" s="101" t="str">
        <f>女子!I23</f>
        <v>北海道</v>
      </c>
      <c r="J68" s="101" t="str">
        <f>女子!J23</f>
        <v>道央</v>
      </c>
      <c r="K68" s="101">
        <f>女子!K23</f>
        <v>0</v>
      </c>
      <c r="L68" s="101">
        <f>女子!L23</f>
        <v>0</v>
      </c>
      <c r="M68" s="101">
        <f>女子!M23</f>
        <v>0</v>
      </c>
      <c r="N68" s="101">
        <f>女子!N23</f>
        <v>0</v>
      </c>
      <c r="O68" s="101">
        <f>女子!O23</f>
        <v>0</v>
      </c>
      <c r="P68" s="101">
        <f>女子!P23</f>
        <v>0</v>
      </c>
      <c r="Q68" s="101">
        <f>女子!Q23</f>
        <v>0</v>
      </c>
      <c r="R68" s="101">
        <f>女子!R23</f>
        <v>0</v>
      </c>
      <c r="S68" s="101">
        <f>女子!S23</f>
        <v>0</v>
      </c>
    </row>
    <row r="69" spans="1:19" x14ac:dyDescent="0.2">
      <c r="A69" s="101">
        <f>女子!A24</f>
        <v>17</v>
      </c>
      <c r="B69" s="101">
        <f>女子!B24</f>
        <v>0</v>
      </c>
      <c r="C69" s="101">
        <f>女子!C24</f>
        <v>0</v>
      </c>
      <c r="D69" s="101">
        <f>女子!D24</f>
        <v>0</v>
      </c>
      <c r="E69" s="101">
        <f>女子!E24</f>
        <v>0</v>
      </c>
      <c r="F69" s="101" t="str">
        <f>女子!F24</f>
        <v>女</v>
      </c>
      <c r="G69" s="101" t="str">
        <f>女子!G24</f>
        <v>中学</v>
      </c>
      <c r="H69" s="101">
        <f>女子!H24</f>
        <v>0</v>
      </c>
      <c r="I69" s="101" t="str">
        <f>女子!I24</f>
        <v>北海道</v>
      </c>
      <c r="J69" s="101" t="str">
        <f>女子!J24</f>
        <v>道央</v>
      </c>
      <c r="K69" s="101">
        <f>女子!K24</f>
        <v>0</v>
      </c>
      <c r="L69" s="101">
        <f>女子!L24</f>
        <v>0</v>
      </c>
      <c r="M69" s="101">
        <f>女子!M24</f>
        <v>0</v>
      </c>
      <c r="N69" s="101">
        <f>女子!N24</f>
        <v>0</v>
      </c>
      <c r="O69" s="101">
        <f>女子!O24</f>
        <v>0</v>
      </c>
      <c r="P69" s="101">
        <f>女子!P24</f>
        <v>0</v>
      </c>
      <c r="Q69" s="101">
        <f>女子!Q24</f>
        <v>0</v>
      </c>
      <c r="R69" s="101">
        <f>女子!R24</f>
        <v>0</v>
      </c>
      <c r="S69" s="101">
        <f>女子!S24</f>
        <v>0</v>
      </c>
    </row>
    <row r="70" spans="1:19" x14ac:dyDescent="0.2">
      <c r="A70" s="101">
        <f>女子!A25</f>
        <v>18</v>
      </c>
      <c r="B70" s="101">
        <f>女子!B25</f>
        <v>0</v>
      </c>
      <c r="C70" s="101">
        <f>女子!C25</f>
        <v>0</v>
      </c>
      <c r="D70" s="101">
        <f>女子!D25</f>
        <v>0</v>
      </c>
      <c r="E70" s="101">
        <f>女子!E25</f>
        <v>0</v>
      </c>
      <c r="F70" s="101" t="str">
        <f>女子!F25</f>
        <v>女</v>
      </c>
      <c r="G70" s="101" t="str">
        <f>女子!G25</f>
        <v>中学</v>
      </c>
      <c r="H70" s="101">
        <f>女子!H25</f>
        <v>0</v>
      </c>
      <c r="I70" s="101" t="str">
        <f>女子!I25</f>
        <v>北海道</v>
      </c>
      <c r="J70" s="101" t="str">
        <f>女子!J25</f>
        <v>道央</v>
      </c>
      <c r="K70" s="101">
        <f>女子!K25</f>
        <v>0</v>
      </c>
      <c r="L70" s="101">
        <f>女子!L25</f>
        <v>0</v>
      </c>
      <c r="M70" s="101">
        <f>女子!M25</f>
        <v>0</v>
      </c>
      <c r="N70" s="101">
        <f>女子!N25</f>
        <v>0</v>
      </c>
      <c r="O70" s="101">
        <f>女子!O25</f>
        <v>0</v>
      </c>
      <c r="P70" s="101">
        <f>女子!P25</f>
        <v>0</v>
      </c>
      <c r="Q70" s="101">
        <f>女子!Q25</f>
        <v>0</v>
      </c>
      <c r="R70" s="101">
        <f>女子!R25</f>
        <v>0</v>
      </c>
      <c r="S70" s="101">
        <f>女子!S25</f>
        <v>0</v>
      </c>
    </row>
    <row r="71" spans="1:19" x14ac:dyDescent="0.2">
      <c r="A71" s="101">
        <f>女子!A26</f>
        <v>19</v>
      </c>
      <c r="B71" s="101">
        <f>女子!B26</f>
        <v>0</v>
      </c>
      <c r="C71" s="101">
        <f>女子!C26</f>
        <v>0</v>
      </c>
      <c r="D71" s="101">
        <f>女子!D26</f>
        <v>0</v>
      </c>
      <c r="E71" s="101">
        <f>女子!E26</f>
        <v>0</v>
      </c>
      <c r="F71" s="101" t="str">
        <f>女子!F26</f>
        <v>女</v>
      </c>
      <c r="G71" s="101" t="str">
        <f>女子!G26</f>
        <v>中学</v>
      </c>
      <c r="H71" s="101">
        <f>女子!H26</f>
        <v>0</v>
      </c>
      <c r="I71" s="101" t="str">
        <f>女子!I26</f>
        <v>北海道</v>
      </c>
      <c r="J71" s="101" t="str">
        <f>女子!J26</f>
        <v>道央</v>
      </c>
      <c r="K71" s="101">
        <f>女子!K26</f>
        <v>0</v>
      </c>
      <c r="L71" s="101">
        <f>女子!L26</f>
        <v>0</v>
      </c>
      <c r="M71" s="101">
        <f>女子!M26</f>
        <v>0</v>
      </c>
      <c r="N71" s="101">
        <f>女子!N26</f>
        <v>0</v>
      </c>
      <c r="O71" s="101">
        <f>女子!O26</f>
        <v>0</v>
      </c>
      <c r="P71" s="101">
        <f>女子!P26</f>
        <v>0</v>
      </c>
      <c r="Q71" s="101">
        <f>女子!Q26</f>
        <v>0</v>
      </c>
      <c r="R71" s="101">
        <f>女子!R26</f>
        <v>0</v>
      </c>
      <c r="S71" s="101">
        <f>女子!S26</f>
        <v>0</v>
      </c>
    </row>
    <row r="72" spans="1:19" x14ac:dyDescent="0.2">
      <c r="A72" s="101">
        <f>女子!A27</f>
        <v>20</v>
      </c>
      <c r="B72" s="101">
        <f>女子!B27</f>
        <v>0</v>
      </c>
      <c r="C72" s="101">
        <f>女子!C27</f>
        <v>0</v>
      </c>
      <c r="D72" s="101">
        <f>女子!D27</f>
        <v>0</v>
      </c>
      <c r="E72" s="101">
        <f>女子!E27</f>
        <v>0</v>
      </c>
      <c r="F72" s="101" t="str">
        <f>女子!F27</f>
        <v>女</v>
      </c>
      <c r="G72" s="101" t="str">
        <f>女子!G27</f>
        <v>中学</v>
      </c>
      <c r="H72" s="101">
        <f>女子!H27</f>
        <v>0</v>
      </c>
      <c r="I72" s="101" t="str">
        <f>女子!I27</f>
        <v>北海道</v>
      </c>
      <c r="J72" s="101" t="str">
        <f>女子!J27</f>
        <v>道央</v>
      </c>
      <c r="K72" s="101">
        <f>女子!K27</f>
        <v>0</v>
      </c>
      <c r="L72" s="101">
        <f>女子!L27</f>
        <v>0</v>
      </c>
      <c r="M72" s="101">
        <f>女子!M27</f>
        <v>0</v>
      </c>
      <c r="N72" s="101">
        <f>女子!N27</f>
        <v>0</v>
      </c>
      <c r="O72" s="101">
        <f>女子!O27</f>
        <v>0</v>
      </c>
      <c r="P72" s="101">
        <f>女子!P27</f>
        <v>0</v>
      </c>
      <c r="Q72" s="101">
        <f>女子!Q27</f>
        <v>0</v>
      </c>
      <c r="R72" s="101">
        <f>女子!R27</f>
        <v>0</v>
      </c>
      <c r="S72" s="101">
        <f>女子!S27</f>
        <v>0</v>
      </c>
    </row>
    <row r="73" spans="1:19" x14ac:dyDescent="0.2">
      <c r="A73" s="101">
        <f>女子!A28</f>
        <v>21</v>
      </c>
      <c r="B73" s="101">
        <f>女子!B28</f>
        <v>0</v>
      </c>
      <c r="C73" s="101">
        <f>女子!C28</f>
        <v>0</v>
      </c>
      <c r="D73" s="101">
        <f>女子!D28</f>
        <v>0</v>
      </c>
      <c r="E73" s="101">
        <f>女子!E28</f>
        <v>0</v>
      </c>
      <c r="F73" s="101" t="str">
        <f>女子!F28</f>
        <v>女</v>
      </c>
      <c r="G73" s="101" t="str">
        <f>女子!G28</f>
        <v>中学</v>
      </c>
      <c r="H73" s="101">
        <f>女子!H28</f>
        <v>0</v>
      </c>
      <c r="I73" s="101" t="str">
        <f>女子!I28</f>
        <v>北海道</v>
      </c>
      <c r="J73" s="101" t="str">
        <f>女子!J28</f>
        <v>道央</v>
      </c>
      <c r="K73" s="101">
        <f>女子!K28</f>
        <v>0</v>
      </c>
      <c r="L73" s="101">
        <f>女子!L28</f>
        <v>0</v>
      </c>
      <c r="M73" s="101">
        <f>女子!M28</f>
        <v>0</v>
      </c>
      <c r="N73" s="101">
        <f>女子!N28</f>
        <v>0</v>
      </c>
      <c r="O73" s="101">
        <f>女子!O28</f>
        <v>0</v>
      </c>
      <c r="P73" s="101">
        <f>女子!P28</f>
        <v>0</v>
      </c>
      <c r="Q73" s="101">
        <f>女子!Q28</f>
        <v>0</v>
      </c>
      <c r="R73" s="101">
        <f>女子!R28</f>
        <v>0</v>
      </c>
      <c r="S73" s="101">
        <f>女子!S28</f>
        <v>0</v>
      </c>
    </row>
    <row r="74" spans="1:19" x14ac:dyDescent="0.2">
      <c r="A74" s="101">
        <f>女子!A29</f>
        <v>22</v>
      </c>
      <c r="B74" s="101">
        <f>女子!B29</f>
        <v>0</v>
      </c>
      <c r="C74" s="101">
        <f>女子!C29</f>
        <v>0</v>
      </c>
      <c r="D74" s="101">
        <f>女子!D29</f>
        <v>0</v>
      </c>
      <c r="E74" s="101">
        <f>女子!E29</f>
        <v>0</v>
      </c>
      <c r="F74" s="101" t="str">
        <f>女子!F29</f>
        <v>女</v>
      </c>
      <c r="G74" s="101" t="str">
        <f>女子!G29</f>
        <v>中学</v>
      </c>
      <c r="H74" s="101">
        <f>女子!H29</f>
        <v>0</v>
      </c>
      <c r="I74" s="101" t="str">
        <f>女子!I29</f>
        <v>北海道</v>
      </c>
      <c r="J74" s="101" t="str">
        <f>女子!J29</f>
        <v>道央</v>
      </c>
      <c r="K74" s="101">
        <f>女子!K29</f>
        <v>0</v>
      </c>
      <c r="L74" s="101">
        <f>女子!L29</f>
        <v>0</v>
      </c>
      <c r="M74" s="101">
        <f>女子!M29</f>
        <v>0</v>
      </c>
      <c r="N74" s="101">
        <f>女子!N29</f>
        <v>0</v>
      </c>
      <c r="O74" s="101">
        <f>女子!O29</f>
        <v>0</v>
      </c>
      <c r="P74" s="101">
        <f>女子!P29</f>
        <v>0</v>
      </c>
      <c r="Q74" s="101">
        <f>女子!Q29</f>
        <v>0</v>
      </c>
      <c r="R74" s="101">
        <f>女子!R29</f>
        <v>0</v>
      </c>
      <c r="S74" s="101">
        <f>女子!S29</f>
        <v>0</v>
      </c>
    </row>
    <row r="75" spans="1:19" x14ac:dyDescent="0.2">
      <c r="A75" s="101">
        <f>女子!A30</f>
        <v>23</v>
      </c>
      <c r="B75" s="101">
        <f>女子!B30</f>
        <v>0</v>
      </c>
      <c r="C75" s="101">
        <f>女子!C30</f>
        <v>0</v>
      </c>
      <c r="D75" s="101">
        <f>女子!D30</f>
        <v>0</v>
      </c>
      <c r="E75" s="101">
        <f>女子!E30</f>
        <v>0</v>
      </c>
      <c r="F75" s="101" t="str">
        <f>女子!F30</f>
        <v>女</v>
      </c>
      <c r="G75" s="101" t="str">
        <f>女子!G30</f>
        <v>中学</v>
      </c>
      <c r="H75" s="101">
        <f>女子!H30</f>
        <v>0</v>
      </c>
      <c r="I75" s="101" t="str">
        <f>女子!I30</f>
        <v>北海道</v>
      </c>
      <c r="J75" s="101" t="str">
        <f>女子!J30</f>
        <v>道央</v>
      </c>
      <c r="K75" s="101">
        <f>女子!K30</f>
        <v>0</v>
      </c>
      <c r="L75" s="101">
        <f>女子!L30</f>
        <v>0</v>
      </c>
      <c r="M75" s="101">
        <f>女子!M30</f>
        <v>0</v>
      </c>
      <c r="N75" s="101">
        <f>女子!N30</f>
        <v>0</v>
      </c>
      <c r="O75" s="101">
        <f>女子!O30</f>
        <v>0</v>
      </c>
      <c r="P75" s="101">
        <f>女子!P30</f>
        <v>0</v>
      </c>
      <c r="Q75" s="101">
        <f>女子!Q30</f>
        <v>0</v>
      </c>
      <c r="R75" s="101">
        <f>女子!R30</f>
        <v>0</v>
      </c>
      <c r="S75" s="101">
        <f>女子!S30</f>
        <v>0</v>
      </c>
    </row>
    <row r="76" spans="1:19" x14ac:dyDescent="0.2">
      <c r="A76" s="101">
        <f>女子!A31</f>
        <v>24</v>
      </c>
      <c r="B76" s="101">
        <f>女子!B31</f>
        <v>0</v>
      </c>
      <c r="C76" s="101">
        <f>女子!C31</f>
        <v>0</v>
      </c>
      <c r="D76" s="101">
        <f>女子!D31</f>
        <v>0</v>
      </c>
      <c r="E76" s="101">
        <f>女子!E31</f>
        <v>0</v>
      </c>
      <c r="F76" s="101" t="str">
        <f>女子!F31</f>
        <v>女</v>
      </c>
      <c r="G76" s="101" t="str">
        <f>女子!G31</f>
        <v>中学</v>
      </c>
      <c r="H76" s="101">
        <f>女子!H31</f>
        <v>0</v>
      </c>
      <c r="I76" s="101" t="str">
        <f>女子!I31</f>
        <v>北海道</v>
      </c>
      <c r="J76" s="101" t="str">
        <f>女子!J31</f>
        <v>道央</v>
      </c>
      <c r="K76" s="101">
        <f>女子!K31</f>
        <v>0</v>
      </c>
      <c r="L76" s="101">
        <f>女子!L31</f>
        <v>0</v>
      </c>
      <c r="M76" s="101">
        <f>女子!M31</f>
        <v>0</v>
      </c>
      <c r="N76" s="101">
        <f>女子!N31</f>
        <v>0</v>
      </c>
      <c r="O76" s="101">
        <f>女子!O31</f>
        <v>0</v>
      </c>
      <c r="P76" s="101">
        <f>女子!P31</f>
        <v>0</v>
      </c>
      <c r="Q76" s="101">
        <f>女子!Q31</f>
        <v>0</v>
      </c>
      <c r="R76" s="101">
        <f>女子!R31</f>
        <v>0</v>
      </c>
      <c r="S76" s="101">
        <f>女子!S31</f>
        <v>0</v>
      </c>
    </row>
    <row r="77" spans="1:19" x14ac:dyDescent="0.2">
      <c r="A77" s="101">
        <f>女子!A32</f>
        <v>25</v>
      </c>
      <c r="B77" s="101">
        <f>女子!B32</f>
        <v>0</v>
      </c>
      <c r="C77" s="101">
        <f>女子!C32</f>
        <v>0</v>
      </c>
      <c r="D77" s="101">
        <f>女子!D32</f>
        <v>0</v>
      </c>
      <c r="E77" s="101">
        <f>女子!E32</f>
        <v>0</v>
      </c>
      <c r="F77" s="101" t="str">
        <f>女子!F32</f>
        <v>女</v>
      </c>
      <c r="G77" s="101" t="str">
        <f>女子!G32</f>
        <v>中学</v>
      </c>
      <c r="H77" s="101">
        <f>女子!H32</f>
        <v>0</v>
      </c>
      <c r="I77" s="101" t="str">
        <f>女子!I32</f>
        <v>北海道</v>
      </c>
      <c r="J77" s="101" t="str">
        <f>女子!J32</f>
        <v>道央</v>
      </c>
      <c r="K77" s="101">
        <f>女子!K32</f>
        <v>0</v>
      </c>
      <c r="L77" s="101">
        <f>女子!L32</f>
        <v>0</v>
      </c>
      <c r="M77" s="101">
        <f>女子!M32</f>
        <v>0</v>
      </c>
      <c r="N77" s="101">
        <f>女子!N32</f>
        <v>0</v>
      </c>
      <c r="O77" s="101">
        <f>女子!O32</f>
        <v>0</v>
      </c>
      <c r="P77" s="101">
        <f>女子!P32</f>
        <v>0</v>
      </c>
      <c r="Q77" s="101">
        <f>女子!Q32</f>
        <v>0</v>
      </c>
      <c r="R77" s="101">
        <f>女子!R32</f>
        <v>0</v>
      </c>
      <c r="S77" s="101">
        <f>女子!S32</f>
        <v>0</v>
      </c>
    </row>
    <row r="78" spans="1:19" x14ac:dyDescent="0.2">
      <c r="A78" s="101">
        <f>女子!A33</f>
        <v>26</v>
      </c>
      <c r="B78" s="101">
        <f>女子!B33</f>
        <v>0</v>
      </c>
      <c r="C78" s="101">
        <f>女子!C33</f>
        <v>0</v>
      </c>
      <c r="D78" s="101">
        <f>女子!D33</f>
        <v>0</v>
      </c>
      <c r="E78" s="101">
        <f>女子!E33</f>
        <v>0</v>
      </c>
      <c r="F78" s="101" t="str">
        <f>女子!F33</f>
        <v>女</v>
      </c>
      <c r="G78" s="101" t="str">
        <f>女子!G33</f>
        <v>中学</v>
      </c>
      <c r="H78" s="101">
        <f>女子!H33</f>
        <v>0</v>
      </c>
      <c r="I78" s="101" t="str">
        <f>女子!I33</f>
        <v>北海道</v>
      </c>
      <c r="J78" s="101" t="str">
        <f>女子!J33</f>
        <v>道央</v>
      </c>
      <c r="K78" s="101">
        <f>女子!K33</f>
        <v>0</v>
      </c>
      <c r="L78" s="101">
        <f>女子!L33</f>
        <v>0</v>
      </c>
      <c r="M78" s="101">
        <f>女子!M33</f>
        <v>0</v>
      </c>
      <c r="N78" s="101">
        <f>女子!N33</f>
        <v>0</v>
      </c>
      <c r="O78" s="101">
        <f>女子!O33</f>
        <v>0</v>
      </c>
      <c r="P78" s="101">
        <f>女子!P33</f>
        <v>0</v>
      </c>
      <c r="Q78" s="101">
        <f>女子!Q33</f>
        <v>0</v>
      </c>
      <c r="R78" s="101">
        <f>女子!R33</f>
        <v>0</v>
      </c>
      <c r="S78" s="101">
        <f>女子!S33</f>
        <v>0</v>
      </c>
    </row>
    <row r="79" spans="1:19" x14ac:dyDescent="0.2">
      <c r="A79" s="101">
        <f>女子!A34</f>
        <v>27</v>
      </c>
      <c r="B79" s="101">
        <f>女子!B34</f>
        <v>0</v>
      </c>
      <c r="C79" s="101">
        <f>女子!C34</f>
        <v>0</v>
      </c>
      <c r="D79" s="101">
        <f>女子!D34</f>
        <v>0</v>
      </c>
      <c r="E79" s="101">
        <f>女子!E34</f>
        <v>0</v>
      </c>
      <c r="F79" s="101" t="str">
        <f>女子!F34</f>
        <v>女</v>
      </c>
      <c r="G79" s="101" t="str">
        <f>女子!G34</f>
        <v>中学</v>
      </c>
      <c r="H79" s="101">
        <f>女子!H34</f>
        <v>0</v>
      </c>
      <c r="I79" s="101" t="str">
        <f>女子!I34</f>
        <v>北海道</v>
      </c>
      <c r="J79" s="101" t="str">
        <f>女子!J34</f>
        <v>道央</v>
      </c>
      <c r="K79" s="101">
        <f>女子!K34</f>
        <v>0</v>
      </c>
      <c r="L79" s="101">
        <f>女子!L34</f>
        <v>0</v>
      </c>
      <c r="M79" s="101">
        <f>女子!M34</f>
        <v>0</v>
      </c>
      <c r="N79" s="101">
        <f>女子!N34</f>
        <v>0</v>
      </c>
      <c r="O79" s="101">
        <f>女子!O34</f>
        <v>0</v>
      </c>
      <c r="P79" s="101">
        <f>女子!P34</f>
        <v>0</v>
      </c>
      <c r="Q79" s="101">
        <f>女子!Q34</f>
        <v>0</v>
      </c>
      <c r="R79" s="101">
        <f>女子!R34</f>
        <v>0</v>
      </c>
      <c r="S79" s="101">
        <f>女子!S34</f>
        <v>0</v>
      </c>
    </row>
    <row r="80" spans="1:19" x14ac:dyDescent="0.2">
      <c r="A80" s="101">
        <f>女子!A35</f>
        <v>28</v>
      </c>
      <c r="B80" s="101">
        <f>女子!B35</f>
        <v>0</v>
      </c>
      <c r="C80" s="101">
        <f>女子!C35</f>
        <v>0</v>
      </c>
      <c r="D80" s="101">
        <f>女子!D35</f>
        <v>0</v>
      </c>
      <c r="E80" s="101">
        <f>女子!E35</f>
        <v>0</v>
      </c>
      <c r="F80" s="101" t="str">
        <f>女子!F35</f>
        <v>女</v>
      </c>
      <c r="G80" s="101" t="str">
        <f>女子!G35</f>
        <v>中学</v>
      </c>
      <c r="H80" s="101">
        <f>女子!H35</f>
        <v>0</v>
      </c>
      <c r="I80" s="101" t="str">
        <f>女子!I35</f>
        <v>北海道</v>
      </c>
      <c r="J80" s="101" t="str">
        <f>女子!J35</f>
        <v>道央</v>
      </c>
      <c r="K80" s="101">
        <f>女子!K35</f>
        <v>0</v>
      </c>
      <c r="L80" s="101">
        <f>女子!L35</f>
        <v>0</v>
      </c>
      <c r="M80" s="101">
        <f>女子!M35</f>
        <v>0</v>
      </c>
      <c r="N80" s="101">
        <f>女子!N35</f>
        <v>0</v>
      </c>
      <c r="O80" s="101">
        <f>女子!O35</f>
        <v>0</v>
      </c>
      <c r="P80" s="101">
        <f>女子!P35</f>
        <v>0</v>
      </c>
      <c r="Q80" s="101">
        <f>女子!Q35</f>
        <v>0</v>
      </c>
      <c r="R80" s="101">
        <f>女子!R35</f>
        <v>0</v>
      </c>
      <c r="S80" s="101">
        <f>女子!S35</f>
        <v>0</v>
      </c>
    </row>
    <row r="81" spans="1:19" x14ac:dyDescent="0.2">
      <c r="A81" s="101">
        <f>女子!A36</f>
        <v>29</v>
      </c>
      <c r="B81" s="101">
        <f>女子!B36</f>
        <v>0</v>
      </c>
      <c r="C81" s="101">
        <f>女子!C36</f>
        <v>0</v>
      </c>
      <c r="D81" s="101">
        <f>女子!D36</f>
        <v>0</v>
      </c>
      <c r="E81" s="101">
        <f>女子!E36</f>
        <v>0</v>
      </c>
      <c r="F81" s="101" t="str">
        <f>女子!F36</f>
        <v>女</v>
      </c>
      <c r="G81" s="101" t="str">
        <f>女子!G36</f>
        <v>中学</v>
      </c>
      <c r="H81" s="101">
        <f>女子!H36</f>
        <v>0</v>
      </c>
      <c r="I81" s="101" t="str">
        <f>女子!I36</f>
        <v>北海道</v>
      </c>
      <c r="J81" s="101" t="str">
        <f>女子!J36</f>
        <v>道央</v>
      </c>
      <c r="K81" s="101">
        <f>女子!K36</f>
        <v>0</v>
      </c>
      <c r="L81" s="101">
        <f>女子!L36</f>
        <v>0</v>
      </c>
      <c r="M81" s="101">
        <f>女子!M36</f>
        <v>0</v>
      </c>
      <c r="N81" s="101">
        <f>女子!N36</f>
        <v>0</v>
      </c>
      <c r="O81" s="101">
        <f>女子!O36</f>
        <v>0</v>
      </c>
      <c r="P81" s="101">
        <f>女子!P36</f>
        <v>0</v>
      </c>
      <c r="Q81" s="101">
        <f>女子!Q36</f>
        <v>0</v>
      </c>
      <c r="R81" s="101">
        <f>女子!R36</f>
        <v>0</v>
      </c>
      <c r="S81" s="101">
        <f>女子!S36</f>
        <v>0</v>
      </c>
    </row>
    <row r="82" spans="1:19" x14ac:dyDescent="0.2">
      <c r="A82" s="101">
        <f>女子!A37</f>
        <v>30</v>
      </c>
      <c r="B82" s="101">
        <f>女子!B37</f>
        <v>0</v>
      </c>
      <c r="C82" s="101">
        <f>女子!C37</f>
        <v>0</v>
      </c>
      <c r="D82" s="101">
        <f>女子!D37</f>
        <v>0</v>
      </c>
      <c r="E82" s="101">
        <f>女子!E37</f>
        <v>0</v>
      </c>
      <c r="F82" s="101" t="str">
        <f>女子!F37</f>
        <v>女</v>
      </c>
      <c r="G82" s="101" t="str">
        <f>女子!G37</f>
        <v>中学</v>
      </c>
      <c r="H82" s="101">
        <f>女子!H37</f>
        <v>0</v>
      </c>
      <c r="I82" s="101" t="str">
        <f>女子!I37</f>
        <v>北海道</v>
      </c>
      <c r="J82" s="101" t="str">
        <f>女子!J37</f>
        <v>道央</v>
      </c>
      <c r="K82" s="101">
        <f>女子!K37</f>
        <v>0</v>
      </c>
      <c r="L82" s="101">
        <f>女子!L37</f>
        <v>0</v>
      </c>
      <c r="M82" s="101">
        <f>女子!M37</f>
        <v>0</v>
      </c>
      <c r="N82" s="101">
        <f>女子!N37</f>
        <v>0</v>
      </c>
      <c r="O82" s="101">
        <f>女子!O37</f>
        <v>0</v>
      </c>
      <c r="P82" s="101">
        <f>女子!P37</f>
        <v>0</v>
      </c>
      <c r="Q82" s="101">
        <f>女子!Q37</f>
        <v>0</v>
      </c>
      <c r="R82" s="101">
        <f>女子!R37</f>
        <v>0</v>
      </c>
      <c r="S82" s="101">
        <f>女子!S37</f>
        <v>0</v>
      </c>
    </row>
    <row r="83" spans="1:19" x14ac:dyDescent="0.2">
      <c r="A83" s="101">
        <f>女子!A38</f>
        <v>31</v>
      </c>
      <c r="B83" s="101">
        <f>女子!B38</f>
        <v>0</v>
      </c>
      <c r="C83" s="101">
        <f>女子!C38</f>
        <v>0</v>
      </c>
      <c r="D83" s="101">
        <f>女子!D38</f>
        <v>0</v>
      </c>
      <c r="E83" s="101">
        <f>女子!E38</f>
        <v>0</v>
      </c>
      <c r="F83" s="101" t="str">
        <f>女子!F38</f>
        <v>女</v>
      </c>
      <c r="G83" s="101" t="str">
        <f>女子!G38</f>
        <v>中学</v>
      </c>
      <c r="H83" s="101">
        <f>女子!H38</f>
        <v>0</v>
      </c>
      <c r="I83" s="101" t="str">
        <f>女子!I38</f>
        <v>北海道</v>
      </c>
      <c r="J83" s="101" t="str">
        <f>女子!J38</f>
        <v>道央</v>
      </c>
      <c r="K83" s="101">
        <f>女子!K38</f>
        <v>0</v>
      </c>
      <c r="L83" s="101">
        <f>女子!L38</f>
        <v>0</v>
      </c>
      <c r="M83" s="101">
        <f>女子!M38</f>
        <v>0</v>
      </c>
      <c r="N83" s="101">
        <f>女子!N38</f>
        <v>0</v>
      </c>
      <c r="O83" s="101">
        <f>女子!O38</f>
        <v>0</v>
      </c>
      <c r="P83" s="101">
        <f>女子!P38</f>
        <v>0</v>
      </c>
      <c r="Q83" s="101">
        <f>女子!Q38</f>
        <v>0</v>
      </c>
      <c r="R83" s="101">
        <f>女子!R38</f>
        <v>0</v>
      </c>
      <c r="S83" s="101">
        <f>女子!S38</f>
        <v>0</v>
      </c>
    </row>
    <row r="84" spans="1:19" x14ac:dyDescent="0.2">
      <c r="A84" s="101">
        <f>女子!A39</f>
        <v>32</v>
      </c>
      <c r="B84" s="101">
        <f>女子!B39</f>
        <v>0</v>
      </c>
      <c r="C84" s="101">
        <f>女子!C39</f>
        <v>0</v>
      </c>
      <c r="D84" s="101">
        <f>女子!D39</f>
        <v>0</v>
      </c>
      <c r="E84" s="101">
        <f>女子!E39</f>
        <v>0</v>
      </c>
      <c r="F84" s="101" t="str">
        <f>女子!F39</f>
        <v>女</v>
      </c>
      <c r="G84" s="101" t="str">
        <f>女子!G39</f>
        <v>中学</v>
      </c>
      <c r="H84" s="101">
        <f>女子!H39</f>
        <v>0</v>
      </c>
      <c r="I84" s="101" t="str">
        <f>女子!I39</f>
        <v>北海道</v>
      </c>
      <c r="J84" s="101" t="str">
        <f>女子!J39</f>
        <v>道央</v>
      </c>
      <c r="K84" s="101">
        <f>女子!K39</f>
        <v>0</v>
      </c>
      <c r="L84" s="101">
        <f>女子!L39</f>
        <v>0</v>
      </c>
      <c r="M84" s="101">
        <f>女子!M39</f>
        <v>0</v>
      </c>
      <c r="N84" s="101">
        <f>女子!N39</f>
        <v>0</v>
      </c>
      <c r="O84" s="101">
        <f>女子!O39</f>
        <v>0</v>
      </c>
      <c r="P84" s="101">
        <f>女子!P39</f>
        <v>0</v>
      </c>
      <c r="Q84" s="101">
        <f>女子!Q39</f>
        <v>0</v>
      </c>
      <c r="R84" s="101">
        <f>女子!R39</f>
        <v>0</v>
      </c>
      <c r="S84" s="101">
        <f>女子!S39</f>
        <v>0</v>
      </c>
    </row>
    <row r="85" spans="1:19" x14ac:dyDescent="0.2">
      <c r="A85" s="101">
        <f>女子!A40</f>
        <v>33</v>
      </c>
      <c r="B85" s="101">
        <f>女子!B40</f>
        <v>0</v>
      </c>
      <c r="C85" s="101">
        <f>女子!C40</f>
        <v>0</v>
      </c>
      <c r="D85" s="101">
        <f>女子!D40</f>
        <v>0</v>
      </c>
      <c r="E85" s="101">
        <f>女子!E40</f>
        <v>0</v>
      </c>
      <c r="F85" s="101" t="str">
        <f>女子!F40</f>
        <v>女</v>
      </c>
      <c r="G85" s="101" t="str">
        <f>女子!G40</f>
        <v>中学</v>
      </c>
      <c r="H85" s="101">
        <f>女子!H40</f>
        <v>0</v>
      </c>
      <c r="I85" s="101" t="str">
        <f>女子!I40</f>
        <v>北海道</v>
      </c>
      <c r="J85" s="101" t="str">
        <f>女子!J40</f>
        <v>道央</v>
      </c>
      <c r="K85" s="101">
        <f>女子!K40</f>
        <v>0</v>
      </c>
      <c r="L85" s="101">
        <f>女子!L40</f>
        <v>0</v>
      </c>
      <c r="M85" s="101">
        <f>女子!M40</f>
        <v>0</v>
      </c>
      <c r="N85" s="101">
        <f>女子!N40</f>
        <v>0</v>
      </c>
      <c r="O85" s="101">
        <f>女子!O40</f>
        <v>0</v>
      </c>
      <c r="P85" s="101">
        <f>女子!P40</f>
        <v>0</v>
      </c>
      <c r="Q85" s="101">
        <f>女子!Q40</f>
        <v>0</v>
      </c>
      <c r="R85" s="101">
        <f>女子!R40</f>
        <v>0</v>
      </c>
      <c r="S85" s="101">
        <f>女子!S40</f>
        <v>0</v>
      </c>
    </row>
    <row r="86" spans="1:19" x14ac:dyDescent="0.2">
      <c r="A86" s="101">
        <f>女子!A41</f>
        <v>34</v>
      </c>
      <c r="B86" s="101">
        <f>女子!B41</f>
        <v>0</v>
      </c>
      <c r="C86" s="101">
        <f>女子!C41</f>
        <v>0</v>
      </c>
      <c r="D86" s="101">
        <f>女子!D41</f>
        <v>0</v>
      </c>
      <c r="E86" s="101">
        <f>女子!E41</f>
        <v>0</v>
      </c>
      <c r="F86" s="101" t="str">
        <f>女子!F41</f>
        <v>女</v>
      </c>
      <c r="G86" s="101" t="str">
        <f>女子!G41</f>
        <v>中学</v>
      </c>
      <c r="H86" s="101">
        <f>女子!H41</f>
        <v>0</v>
      </c>
      <c r="I86" s="101" t="str">
        <f>女子!I41</f>
        <v>北海道</v>
      </c>
      <c r="J86" s="101" t="str">
        <f>女子!J41</f>
        <v>道央</v>
      </c>
      <c r="K86" s="101">
        <f>女子!K41</f>
        <v>0</v>
      </c>
      <c r="L86" s="101">
        <f>女子!L41</f>
        <v>0</v>
      </c>
      <c r="M86" s="101">
        <f>女子!M41</f>
        <v>0</v>
      </c>
      <c r="N86" s="101">
        <f>女子!N41</f>
        <v>0</v>
      </c>
      <c r="O86" s="101">
        <f>女子!O41</f>
        <v>0</v>
      </c>
      <c r="P86" s="101">
        <f>女子!P41</f>
        <v>0</v>
      </c>
      <c r="Q86" s="101">
        <f>女子!Q41</f>
        <v>0</v>
      </c>
      <c r="R86" s="101">
        <f>女子!R41</f>
        <v>0</v>
      </c>
      <c r="S86" s="101">
        <f>女子!S41</f>
        <v>0</v>
      </c>
    </row>
    <row r="87" spans="1:19" x14ac:dyDescent="0.2">
      <c r="A87" s="101">
        <f>女子!A42</f>
        <v>35</v>
      </c>
      <c r="B87" s="101">
        <f>女子!B42</f>
        <v>0</v>
      </c>
      <c r="C87" s="101">
        <f>女子!C42</f>
        <v>0</v>
      </c>
      <c r="D87" s="101">
        <f>女子!D42</f>
        <v>0</v>
      </c>
      <c r="E87" s="101">
        <f>女子!E42</f>
        <v>0</v>
      </c>
      <c r="F87" s="101" t="str">
        <f>女子!F42</f>
        <v>女</v>
      </c>
      <c r="G87" s="101" t="str">
        <f>女子!G42</f>
        <v>中学</v>
      </c>
      <c r="H87" s="101">
        <f>女子!H42</f>
        <v>0</v>
      </c>
      <c r="I87" s="101" t="str">
        <f>女子!I42</f>
        <v>北海道</v>
      </c>
      <c r="J87" s="101" t="str">
        <f>女子!J42</f>
        <v>道央</v>
      </c>
      <c r="K87" s="101">
        <f>女子!K42</f>
        <v>0</v>
      </c>
      <c r="L87" s="101">
        <f>女子!L42</f>
        <v>0</v>
      </c>
      <c r="M87" s="101">
        <f>女子!M42</f>
        <v>0</v>
      </c>
      <c r="N87" s="101">
        <f>女子!N42</f>
        <v>0</v>
      </c>
      <c r="O87" s="101">
        <f>女子!O42</f>
        <v>0</v>
      </c>
      <c r="P87" s="101">
        <f>女子!P42</f>
        <v>0</v>
      </c>
      <c r="Q87" s="101">
        <f>女子!Q42</f>
        <v>0</v>
      </c>
      <c r="R87" s="101">
        <f>女子!R42</f>
        <v>0</v>
      </c>
      <c r="S87" s="101">
        <f>女子!S42</f>
        <v>0</v>
      </c>
    </row>
    <row r="88" spans="1:19" x14ac:dyDescent="0.2">
      <c r="A88" s="101">
        <f>女子!A43</f>
        <v>36</v>
      </c>
      <c r="B88" s="101">
        <f>女子!B43</f>
        <v>0</v>
      </c>
      <c r="C88" s="101">
        <f>女子!C43</f>
        <v>0</v>
      </c>
      <c r="D88" s="101">
        <f>女子!D43</f>
        <v>0</v>
      </c>
      <c r="E88" s="101">
        <f>女子!E43</f>
        <v>0</v>
      </c>
      <c r="F88" s="101" t="str">
        <f>女子!F43</f>
        <v>女</v>
      </c>
      <c r="G88" s="101" t="str">
        <f>女子!G43</f>
        <v>中学</v>
      </c>
      <c r="H88" s="101">
        <f>女子!H43</f>
        <v>0</v>
      </c>
      <c r="I88" s="101" t="str">
        <f>女子!I43</f>
        <v>北海道</v>
      </c>
      <c r="J88" s="101" t="str">
        <f>女子!J43</f>
        <v>道央</v>
      </c>
      <c r="K88" s="101">
        <f>女子!K43</f>
        <v>0</v>
      </c>
      <c r="L88" s="101">
        <f>女子!L43</f>
        <v>0</v>
      </c>
      <c r="M88" s="101">
        <f>女子!M43</f>
        <v>0</v>
      </c>
      <c r="N88" s="101">
        <f>女子!N43</f>
        <v>0</v>
      </c>
      <c r="O88" s="101">
        <f>女子!O43</f>
        <v>0</v>
      </c>
      <c r="P88" s="101">
        <f>女子!P43</f>
        <v>0</v>
      </c>
      <c r="Q88" s="101">
        <f>女子!Q43</f>
        <v>0</v>
      </c>
      <c r="R88" s="101">
        <f>女子!R43</f>
        <v>0</v>
      </c>
      <c r="S88" s="101">
        <f>女子!S43</f>
        <v>0</v>
      </c>
    </row>
    <row r="89" spans="1:19" x14ac:dyDescent="0.2">
      <c r="A89" s="101">
        <f>女子!A44</f>
        <v>37</v>
      </c>
      <c r="B89" s="101">
        <f>女子!B44</f>
        <v>0</v>
      </c>
      <c r="C89" s="101">
        <f>女子!C44</f>
        <v>0</v>
      </c>
      <c r="D89" s="101">
        <f>女子!D44</f>
        <v>0</v>
      </c>
      <c r="E89" s="101">
        <f>女子!E44</f>
        <v>0</v>
      </c>
      <c r="F89" s="101" t="str">
        <f>女子!F44</f>
        <v>女</v>
      </c>
      <c r="G89" s="101" t="str">
        <f>女子!G44</f>
        <v>中学</v>
      </c>
      <c r="H89" s="101">
        <f>女子!H44</f>
        <v>0</v>
      </c>
      <c r="I89" s="101" t="str">
        <f>女子!I44</f>
        <v>北海道</v>
      </c>
      <c r="J89" s="101" t="str">
        <f>女子!J44</f>
        <v>道央</v>
      </c>
      <c r="K89" s="101">
        <f>女子!K44</f>
        <v>0</v>
      </c>
      <c r="L89" s="101">
        <f>女子!L44</f>
        <v>0</v>
      </c>
      <c r="M89" s="101">
        <f>女子!M44</f>
        <v>0</v>
      </c>
      <c r="N89" s="101">
        <f>女子!N44</f>
        <v>0</v>
      </c>
      <c r="O89" s="101">
        <f>女子!O44</f>
        <v>0</v>
      </c>
      <c r="P89" s="101">
        <f>女子!P44</f>
        <v>0</v>
      </c>
      <c r="Q89" s="101">
        <f>女子!Q44</f>
        <v>0</v>
      </c>
      <c r="R89" s="101">
        <f>女子!R44</f>
        <v>0</v>
      </c>
      <c r="S89" s="101">
        <f>女子!S44</f>
        <v>0</v>
      </c>
    </row>
    <row r="90" spans="1:19" x14ac:dyDescent="0.2">
      <c r="A90" s="101">
        <f>女子!A45</f>
        <v>38</v>
      </c>
      <c r="B90" s="101">
        <f>女子!B45</f>
        <v>0</v>
      </c>
      <c r="C90" s="101">
        <f>女子!C45</f>
        <v>0</v>
      </c>
      <c r="D90" s="101">
        <f>女子!D45</f>
        <v>0</v>
      </c>
      <c r="E90" s="101">
        <f>女子!E45</f>
        <v>0</v>
      </c>
      <c r="F90" s="101" t="str">
        <f>女子!F45</f>
        <v>女</v>
      </c>
      <c r="G90" s="101" t="str">
        <f>女子!G45</f>
        <v>中学</v>
      </c>
      <c r="H90" s="101">
        <f>女子!H45</f>
        <v>0</v>
      </c>
      <c r="I90" s="101" t="str">
        <f>女子!I45</f>
        <v>北海道</v>
      </c>
      <c r="J90" s="101" t="str">
        <f>女子!J45</f>
        <v>道央</v>
      </c>
      <c r="K90" s="101">
        <f>女子!K45</f>
        <v>0</v>
      </c>
      <c r="L90" s="101">
        <f>女子!L45</f>
        <v>0</v>
      </c>
      <c r="M90" s="101">
        <f>女子!M45</f>
        <v>0</v>
      </c>
      <c r="N90" s="101">
        <f>女子!N45</f>
        <v>0</v>
      </c>
      <c r="O90" s="101">
        <f>女子!O45</f>
        <v>0</v>
      </c>
      <c r="P90" s="101">
        <f>女子!P45</f>
        <v>0</v>
      </c>
      <c r="Q90" s="101">
        <f>女子!Q45</f>
        <v>0</v>
      </c>
      <c r="R90" s="101">
        <f>女子!R45</f>
        <v>0</v>
      </c>
      <c r="S90" s="101">
        <f>女子!S45</f>
        <v>0</v>
      </c>
    </row>
    <row r="91" spans="1:19" x14ac:dyDescent="0.2">
      <c r="A91" s="101">
        <f>女子!A46</f>
        <v>39</v>
      </c>
      <c r="B91" s="101">
        <f>女子!B46</f>
        <v>0</v>
      </c>
      <c r="C91" s="101">
        <f>女子!C46</f>
        <v>0</v>
      </c>
      <c r="D91" s="101">
        <f>女子!D46</f>
        <v>0</v>
      </c>
      <c r="E91" s="101">
        <f>女子!E46</f>
        <v>0</v>
      </c>
      <c r="F91" s="101" t="str">
        <f>女子!F46</f>
        <v>女</v>
      </c>
      <c r="G91" s="101" t="str">
        <f>女子!G46</f>
        <v>中学</v>
      </c>
      <c r="H91" s="101">
        <f>女子!H46</f>
        <v>0</v>
      </c>
      <c r="I91" s="101" t="str">
        <f>女子!I46</f>
        <v>北海道</v>
      </c>
      <c r="J91" s="101" t="str">
        <f>女子!J46</f>
        <v>道央</v>
      </c>
      <c r="K91" s="101">
        <f>女子!K46</f>
        <v>0</v>
      </c>
      <c r="L91" s="101">
        <f>女子!L46</f>
        <v>0</v>
      </c>
      <c r="M91" s="101">
        <f>女子!M46</f>
        <v>0</v>
      </c>
      <c r="N91" s="101">
        <f>女子!N46</f>
        <v>0</v>
      </c>
      <c r="O91" s="101">
        <f>女子!O46</f>
        <v>0</v>
      </c>
      <c r="P91" s="101">
        <f>女子!P46</f>
        <v>0</v>
      </c>
      <c r="Q91" s="101">
        <f>女子!Q46</f>
        <v>0</v>
      </c>
      <c r="R91" s="101">
        <f>女子!R46</f>
        <v>0</v>
      </c>
      <c r="S91" s="101">
        <f>女子!S46</f>
        <v>0</v>
      </c>
    </row>
    <row r="92" spans="1:19" x14ac:dyDescent="0.2">
      <c r="A92" s="101">
        <f>女子!A47</f>
        <v>40</v>
      </c>
      <c r="B92" s="101">
        <f>女子!B47</f>
        <v>0</v>
      </c>
      <c r="C92" s="101">
        <f>女子!C47</f>
        <v>0</v>
      </c>
      <c r="D92" s="101">
        <f>女子!D47</f>
        <v>0</v>
      </c>
      <c r="E92" s="101">
        <f>女子!E47</f>
        <v>0</v>
      </c>
      <c r="F92" s="101" t="str">
        <f>女子!F47</f>
        <v>女</v>
      </c>
      <c r="G92" s="101" t="str">
        <f>女子!G47</f>
        <v>中学</v>
      </c>
      <c r="H92" s="101">
        <f>女子!H47</f>
        <v>0</v>
      </c>
      <c r="I92" s="101" t="str">
        <f>女子!I47</f>
        <v>北海道</v>
      </c>
      <c r="J92" s="101" t="str">
        <f>女子!J47</f>
        <v>道央</v>
      </c>
      <c r="K92" s="101">
        <f>女子!K47</f>
        <v>0</v>
      </c>
      <c r="L92" s="101">
        <f>女子!L47</f>
        <v>0</v>
      </c>
      <c r="M92" s="101">
        <f>女子!M47</f>
        <v>0</v>
      </c>
      <c r="N92" s="101">
        <f>女子!N47</f>
        <v>0</v>
      </c>
      <c r="O92" s="101">
        <f>女子!O47</f>
        <v>0</v>
      </c>
      <c r="P92" s="101">
        <f>女子!P47</f>
        <v>0</v>
      </c>
      <c r="Q92" s="101">
        <f>女子!Q47</f>
        <v>0</v>
      </c>
      <c r="R92" s="101">
        <f>女子!R47</f>
        <v>0</v>
      </c>
      <c r="S92" s="101">
        <f>女子!S47</f>
        <v>0</v>
      </c>
    </row>
    <row r="93" spans="1:19" x14ac:dyDescent="0.2">
      <c r="A93" s="101">
        <f>女子!A48</f>
        <v>41</v>
      </c>
      <c r="B93" s="101">
        <f>女子!B48</f>
        <v>0</v>
      </c>
      <c r="C93" s="101">
        <f>女子!C48</f>
        <v>0</v>
      </c>
      <c r="D93" s="101">
        <f>女子!D48</f>
        <v>0</v>
      </c>
      <c r="E93" s="101">
        <f>女子!E48</f>
        <v>0</v>
      </c>
      <c r="F93" s="101" t="str">
        <f>女子!F48</f>
        <v>女</v>
      </c>
      <c r="G93" s="101" t="str">
        <f>女子!G48</f>
        <v>中学</v>
      </c>
      <c r="H93" s="101">
        <f>女子!H48</f>
        <v>0</v>
      </c>
      <c r="I93" s="101" t="str">
        <f>女子!I48</f>
        <v>北海道</v>
      </c>
      <c r="J93" s="101" t="str">
        <f>女子!J48</f>
        <v>道央</v>
      </c>
      <c r="K93" s="101">
        <f>女子!K48</f>
        <v>0</v>
      </c>
      <c r="L93" s="101">
        <f>女子!L48</f>
        <v>0</v>
      </c>
      <c r="M93" s="101">
        <f>女子!M48</f>
        <v>0</v>
      </c>
      <c r="N93" s="101">
        <f>女子!N48</f>
        <v>0</v>
      </c>
      <c r="O93" s="101">
        <f>女子!O48</f>
        <v>0</v>
      </c>
      <c r="P93" s="101">
        <f>女子!P48</f>
        <v>0</v>
      </c>
      <c r="Q93" s="101">
        <f>女子!Q48</f>
        <v>0</v>
      </c>
      <c r="R93" s="101">
        <f>女子!R48</f>
        <v>0</v>
      </c>
      <c r="S93" s="101">
        <f>女子!S48</f>
        <v>0</v>
      </c>
    </row>
    <row r="94" spans="1:19" x14ac:dyDescent="0.2">
      <c r="A94" s="101">
        <f>女子!A49</f>
        <v>42</v>
      </c>
      <c r="B94" s="101">
        <f>女子!B49</f>
        <v>0</v>
      </c>
      <c r="C94" s="101">
        <f>女子!C49</f>
        <v>0</v>
      </c>
      <c r="D94" s="101">
        <f>女子!D49</f>
        <v>0</v>
      </c>
      <c r="E94" s="101">
        <f>女子!E49</f>
        <v>0</v>
      </c>
      <c r="F94" s="101" t="str">
        <f>女子!F49</f>
        <v>女</v>
      </c>
      <c r="G94" s="101" t="str">
        <f>女子!G49</f>
        <v>中学</v>
      </c>
      <c r="H94" s="101">
        <f>女子!H49</f>
        <v>0</v>
      </c>
      <c r="I94" s="101" t="str">
        <f>女子!I49</f>
        <v>北海道</v>
      </c>
      <c r="J94" s="101" t="str">
        <f>女子!J49</f>
        <v>道央</v>
      </c>
      <c r="K94" s="101">
        <f>女子!K49</f>
        <v>0</v>
      </c>
      <c r="L94" s="101">
        <f>女子!L49</f>
        <v>0</v>
      </c>
      <c r="M94" s="101">
        <f>女子!M49</f>
        <v>0</v>
      </c>
      <c r="N94" s="101">
        <f>女子!N49</f>
        <v>0</v>
      </c>
      <c r="O94" s="101">
        <f>女子!O49</f>
        <v>0</v>
      </c>
      <c r="P94" s="101">
        <f>女子!P49</f>
        <v>0</v>
      </c>
      <c r="Q94" s="101">
        <f>女子!Q49</f>
        <v>0</v>
      </c>
      <c r="R94" s="101">
        <f>女子!R49</f>
        <v>0</v>
      </c>
      <c r="S94" s="101">
        <f>女子!S49</f>
        <v>0</v>
      </c>
    </row>
    <row r="95" spans="1:19" x14ac:dyDescent="0.2">
      <c r="A95" s="101">
        <f>女子!A50</f>
        <v>43</v>
      </c>
      <c r="B95" s="101">
        <f>女子!B50</f>
        <v>0</v>
      </c>
      <c r="C95" s="101">
        <f>女子!C50</f>
        <v>0</v>
      </c>
      <c r="D95" s="101">
        <f>女子!D50</f>
        <v>0</v>
      </c>
      <c r="E95" s="101">
        <f>女子!E50</f>
        <v>0</v>
      </c>
      <c r="F95" s="101" t="str">
        <f>女子!F50</f>
        <v>女</v>
      </c>
      <c r="G95" s="101" t="str">
        <f>女子!G50</f>
        <v>中学</v>
      </c>
      <c r="H95" s="101">
        <f>女子!H50</f>
        <v>0</v>
      </c>
      <c r="I95" s="101" t="str">
        <f>女子!I50</f>
        <v>北海道</v>
      </c>
      <c r="J95" s="101" t="str">
        <f>女子!J50</f>
        <v>道央</v>
      </c>
      <c r="K95" s="101">
        <f>女子!K50</f>
        <v>0</v>
      </c>
      <c r="L95" s="101">
        <f>女子!L50</f>
        <v>0</v>
      </c>
      <c r="M95" s="101">
        <f>女子!M50</f>
        <v>0</v>
      </c>
      <c r="N95" s="101">
        <f>女子!N50</f>
        <v>0</v>
      </c>
      <c r="O95" s="101">
        <f>女子!O50</f>
        <v>0</v>
      </c>
      <c r="P95" s="101">
        <f>女子!P50</f>
        <v>0</v>
      </c>
      <c r="Q95" s="101">
        <f>女子!Q50</f>
        <v>0</v>
      </c>
      <c r="R95" s="101">
        <f>女子!R50</f>
        <v>0</v>
      </c>
      <c r="S95" s="101">
        <f>女子!S50</f>
        <v>0</v>
      </c>
    </row>
    <row r="96" spans="1:19" x14ac:dyDescent="0.2">
      <c r="A96" s="101">
        <f>女子!A51</f>
        <v>44</v>
      </c>
      <c r="B96" s="101">
        <f>女子!B51</f>
        <v>0</v>
      </c>
      <c r="C96" s="101">
        <f>女子!C51</f>
        <v>0</v>
      </c>
      <c r="D96" s="101">
        <f>女子!D51</f>
        <v>0</v>
      </c>
      <c r="E96" s="101">
        <f>女子!E51</f>
        <v>0</v>
      </c>
      <c r="F96" s="101" t="str">
        <f>女子!F51</f>
        <v>女</v>
      </c>
      <c r="G96" s="101" t="str">
        <f>女子!G51</f>
        <v>中学</v>
      </c>
      <c r="H96" s="101">
        <f>女子!H51</f>
        <v>0</v>
      </c>
      <c r="I96" s="101" t="str">
        <f>女子!I51</f>
        <v>北海道</v>
      </c>
      <c r="J96" s="101" t="str">
        <f>女子!J51</f>
        <v>道央</v>
      </c>
      <c r="K96" s="101">
        <f>女子!K51</f>
        <v>0</v>
      </c>
      <c r="L96" s="101">
        <f>女子!L51</f>
        <v>0</v>
      </c>
      <c r="M96" s="101">
        <f>女子!M51</f>
        <v>0</v>
      </c>
      <c r="N96" s="101">
        <f>女子!N51</f>
        <v>0</v>
      </c>
      <c r="O96" s="101">
        <f>女子!O51</f>
        <v>0</v>
      </c>
      <c r="P96" s="101">
        <f>女子!P51</f>
        <v>0</v>
      </c>
      <c r="Q96" s="101">
        <f>女子!Q51</f>
        <v>0</v>
      </c>
      <c r="R96" s="101">
        <f>女子!R51</f>
        <v>0</v>
      </c>
      <c r="S96" s="101">
        <f>女子!S51</f>
        <v>0</v>
      </c>
    </row>
    <row r="97" spans="1:19" x14ac:dyDescent="0.2">
      <c r="A97" s="101">
        <f>女子!A52</f>
        <v>45</v>
      </c>
      <c r="B97" s="101">
        <f>女子!B52</f>
        <v>0</v>
      </c>
      <c r="C97" s="101">
        <f>女子!C52</f>
        <v>0</v>
      </c>
      <c r="D97" s="101">
        <f>女子!D52</f>
        <v>0</v>
      </c>
      <c r="E97" s="101">
        <f>女子!E52</f>
        <v>0</v>
      </c>
      <c r="F97" s="101" t="str">
        <f>女子!F52</f>
        <v>女</v>
      </c>
      <c r="G97" s="101" t="str">
        <f>女子!G52</f>
        <v>中学</v>
      </c>
      <c r="H97" s="101">
        <f>女子!H52</f>
        <v>0</v>
      </c>
      <c r="I97" s="101" t="str">
        <f>女子!I52</f>
        <v>北海道</v>
      </c>
      <c r="J97" s="101" t="str">
        <f>女子!J52</f>
        <v>道央</v>
      </c>
      <c r="K97" s="101">
        <f>女子!K52</f>
        <v>0</v>
      </c>
      <c r="L97" s="101">
        <f>女子!L52</f>
        <v>0</v>
      </c>
      <c r="M97" s="101">
        <f>女子!M52</f>
        <v>0</v>
      </c>
      <c r="N97" s="101">
        <f>女子!N52</f>
        <v>0</v>
      </c>
      <c r="O97" s="101">
        <f>女子!O52</f>
        <v>0</v>
      </c>
      <c r="P97" s="101">
        <f>女子!P52</f>
        <v>0</v>
      </c>
      <c r="Q97" s="101">
        <f>女子!Q52</f>
        <v>0</v>
      </c>
      <c r="R97" s="101">
        <f>女子!R52</f>
        <v>0</v>
      </c>
      <c r="S97" s="101">
        <f>女子!S52</f>
        <v>0</v>
      </c>
    </row>
    <row r="98" spans="1:19" x14ac:dyDescent="0.2">
      <c r="A98" s="101">
        <f>女子!A53</f>
        <v>46</v>
      </c>
      <c r="B98" s="101">
        <f>女子!B53</f>
        <v>0</v>
      </c>
      <c r="C98" s="101">
        <f>女子!C53</f>
        <v>0</v>
      </c>
      <c r="D98" s="101">
        <f>女子!D53</f>
        <v>0</v>
      </c>
      <c r="E98" s="101">
        <f>女子!E53</f>
        <v>0</v>
      </c>
      <c r="F98" s="101" t="str">
        <f>女子!F53</f>
        <v>女</v>
      </c>
      <c r="G98" s="101" t="str">
        <f>女子!G53</f>
        <v>中学</v>
      </c>
      <c r="H98" s="101">
        <f>女子!H53</f>
        <v>0</v>
      </c>
      <c r="I98" s="101" t="str">
        <f>女子!I53</f>
        <v>北海道</v>
      </c>
      <c r="J98" s="101" t="str">
        <f>女子!J53</f>
        <v>道央</v>
      </c>
      <c r="K98" s="101">
        <f>女子!K53</f>
        <v>0</v>
      </c>
      <c r="L98" s="101">
        <f>女子!L53</f>
        <v>0</v>
      </c>
      <c r="M98" s="101">
        <f>女子!M53</f>
        <v>0</v>
      </c>
      <c r="N98" s="101">
        <f>女子!N53</f>
        <v>0</v>
      </c>
      <c r="O98" s="101">
        <f>女子!O53</f>
        <v>0</v>
      </c>
      <c r="P98" s="101">
        <f>女子!P53</f>
        <v>0</v>
      </c>
      <c r="Q98" s="101">
        <f>女子!Q53</f>
        <v>0</v>
      </c>
      <c r="R98" s="101">
        <f>女子!R53</f>
        <v>0</v>
      </c>
      <c r="S98" s="101">
        <f>女子!S53</f>
        <v>0</v>
      </c>
    </row>
    <row r="99" spans="1:19" x14ac:dyDescent="0.2">
      <c r="A99" s="101">
        <f>女子!A54</f>
        <v>47</v>
      </c>
      <c r="B99" s="101">
        <f>女子!B54</f>
        <v>0</v>
      </c>
      <c r="C99" s="101">
        <f>女子!C54</f>
        <v>0</v>
      </c>
      <c r="D99" s="101">
        <f>女子!D54</f>
        <v>0</v>
      </c>
      <c r="E99" s="101">
        <f>女子!E54</f>
        <v>0</v>
      </c>
      <c r="F99" s="101" t="str">
        <f>女子!F54</f>
        <v>女</v>
      </c>
      <c r="G99" s="101" t="str">
        <f>女子!G54</f>
        <v>中学</v>
      </c>
      <c r="H99" s="101">
        <f>女子!H54</f>
        <v>0</v>
      </c>
      <c r="I99" s="101" t="str">
        <f>女子!I54</f>
        <v>北海道</v>
      </c>
      <c r="J99" s="101" t="str">
        <f>女子!J54</f>
        <v>道央</v>
      </c>
      <c r="K99" s="101">
        <f>女子!K54</f>
        <v>0</v>
      </c>
      <c r="L99" s="101">
        <f>女子!L54</f>
        <v>0</v>
      </c>
      <c r="M99" s="101">
        <f>女子!M54</f>
        <v>0</v>
      </c>
      <c r="N99" s="101">
        <f>女子!N54</f>
        <v>0</v>
      </c>
      <c r="O99" s="101">
        <f>女子!O54</f>
        <v>0</v>
      </c>
      <c r="P99" s="101">
        <f>女子!P54</f>
        <v>0</v>
      </c>
      <c r="Q99" s="101">
        <f>女子!Q54</f>
        <v>0</v>
      </c>
      <c r="R99" s="101">
        <f>女子!R54</f>
        <v>0</v>
      </c>
      <c r="S99" s="101">
        <f>女子!S54</f>
        <v>0</v>
      </c>
    </row>
    <row r="100" spans="1:19" x14ac:dyDescent="0.2">
      <c r="A100" s="101">
        <f>女子!A55</f>
        <v>48</v>
      </c>
      <c r="B100" s="101">
        <f>女子!B55</f>
        <v>0</v>
      </c>
      <c r="C100" s="101">
        <f>女子!C55</f>
        <v>0</v>
      </c>
      <c r="D100" s="101">
        <f>女子!D55</f>
        <v>0</v>
      </c>
      <c r="E100" s="101">
        <f>女子!E55</f>
        <v>0</v>
      </c>
      <c r="F100" s="101" t="str">
        <f>女子!F55</f>
        <v>女</v>
      </c>
      <c r="G100" s="101" t="str">
        <f>女子!G55</f>
        <v>中学</v>
      </c>
      <c r="H100" s="101">
        <f>女子!H55</f>
        <v>0</v>
      </c>
      <c r="I100" s="101" t="str">
        <f>女子!I55</f>
        <v>北海道</v>
      </c>
      <c r="J100" s="101" t="str">
        <f>女子!J55</f>
        <v>道央</v>
      </c>
      <c r="K100" s="101">
        <f>女子!K55</f>
        <v>0</v>
      </c>
      <c r="L100" s="101">
        <f>女子!L55</f>
        <v>0</v>
      </c>
      <c r="M100" s="101">
        <f>女子!M55</f>
        <v>0</v>
      </c>
      <c r="N100" s="101">
        <f>女子!N55</f>
        <v>0</v>
      </c>
      <c r="O100" s="101">
        <f>女子!O55</f>
        <v>0</v>
      </c>
      <c r="P100" s="101">
        <f>女子!P55</f>
        <v>0</v>
      </c>
      <c r="Q100" s="101">
        <f>女子!Q55</f>
        <v>0</v>
      </c>
      <c r="R100" s="101">
        <f>女子!R55</f>
        <v>0</v>
      </c>
      <c r="S100" s="101">
        <f>女子!S55</f>
        <v>0</v>
      </c>
    </row>
    <row r="101" spans="1:19" x14ac:dyDescent="0.2">
      <c r="A101" s="101">
        <f>女子!A56</f>
        <v>49</v>
      </c>
      <c r="B101" s="101">
        <f>女子!B56</f>
        <v>0</v>
      </c>
      <c r="C101" s="101">
        <f>女子!C56</f>
        <v>0</v>
      </c>
      <c r="D101" s="101">
        <f>女子!D56</f>
        <v>0</v>
      </c>
      <c r="E101" s="101">
        <f>女子!E56</f>
        <v>0</v>
      </c>
      <c r="F101" s="101" t="str">
        <f>女子!F56</f>
        <v>女</v>
      </c>
      <c r="G101" s="101" t="str">
        <f>女子!G56</f>
        <v>中学</v>
      </c>
      <c r="H101" s="101">
        <f>女子!H56</f>
        <v>0</v>
      </c>
      <c r="I101" s="101" t="str">
        <f>女子!I56</f>
        <v>北海道</v>
      </c>
      <c r="J101" s="101" t="str">
        <f>女子!J56</f>
        <v>道央</v>
      </c>
      <c r="K101" s="101">
        <f>女子!K56</f>
        <v>0</v>
      </c>
      <c r="L101" s="101">
        <f>女子!L56</f>
        <v>0</v>
      </c>
      <c r="M101" s="101">
        <f>女子!M56</f>
        <v>0</v>
      </c>
      <c r="N101" s="101">
        <f>女子!N56</f>
        <v>0</v>
      </c>
      <c r="O101" s="101">
        <f>女子!O56</f>
        <v>0</v>
      </c>
      <c r="P101" s="101">
        <f>女子!P56</f>
        <v>0</v>
      </c>
      <c r="Q101" s="101">
        <f>女子!Q56</f>
        <v>0</v>
      </c>
      <c r="R101" s="101">
        <f>女子!R56</f>
        <v>0</v>
      </c>
      <c r="S101" s="101">
        <f>女子!S56</f>
        <v>0</v>
      </c>
    </row>
    <row r="102" spans="1:19" x14ac:dyDescent="0.2">
      <c r="A102" s="101">
        <f>女子!A57</f>
        <v>50</v>
      </c>
      <c r="B102" s="101">
        <f>女子!B57</f>
        <v>0</v>
      </c>
      <c r="C102" s="101">
        <f>女子!C57</f>
        <v>0</v>
      </c>
      <c r="D102" s="101">
        <f>女子!D57</f>
        <v>0</v>
      </c>
      <c r="E102" s="101">
        <f>女子!E57</f>
        <v>0</v>
      </c>
      <c r="F102" s="101" t="str">
        <f>女子!F57</f>
        <v>女</v>
      </c>
      <c r="G102" s="101" t="str">
        <f>女子!G57</f>
        <v>中学</v>
      </c>
      <c r="H102" s="101">
        <f>女子!H57</f>
        <v>0</v>
      </c>
      <c r="I102" s="101" t="str">
        <f>女子!I57</f>
        <v>北海道</v>
      </c>
      <c r="J102" s="101" t="str">
        <f>女子!J57</f>
        <v>道央</v>
      </c>
      <c r="K102" s="101">
        <f>女子!K57</f>
        <v>0</v>
      </c>
      <c r="L102" s="101">
        <f>女子!L57</f>
        <v>0</v>
      </c>
      <c r="M102" s="101">
        <f>女子!M57</f>
        <v>0</v>
      </c>
      <c r="N102" s="101">
        <f>女子!N57</f>
        <v>0</v>
      </c>
      <c r="O102" s="101">
        <f>女子!O57</f>
        <v>0</v>
      </c>
      <c r="P102" s="101">
        <f>女子!P57</f>
        <v>0</v>
      </c>
      <c r="Q102" s="101">
        <f>女子!Q57</f>
        <v>0</v>
      </c>
      <c r="R102" s="101">
        <f>女子!R57</f>
        <v>0</v>
      </c>
      <c r="S102" s="101">
        <f>女子!S57</f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04D9-21AB-4B1F-B05A-AC89DE545A52}">
  <dimension ref="A1:AB9"/>
  <sheetViews>
    <sheetView workbookViewId="0">
      <selection activeCell="G9" sqref="G9"/>
    </sheetView>
  </sheetViews>
  <sheetFormatPr defaultColWidth="8.88671875" defaultRowHeight="13.2" x14ac:dyDescent="0.2"/>
  <cols>
    <col min="26" max="26" width="12.33203125" customWidth="1"/>
  </cols>
  <sheetData>
    <row r="1" spans="1:28" ht="55.8" thickBot="1" x14ac:dyDescent="0.25">
      <c r="A1" s="263"/>
      <c r="B1" s="263"/>
      <c r="C1" s="263"/>
      <c r="D1" s="263"/>
      <c r="E1" s="263"/>
      <c r="F1" s="263"/>
      <c r="G1" s="263"/>
      <c r="H1" s="263"/>
      <c r="I1" s="264" t="s">
        <v>309</v>
      </c>
      <c r="J1" s="265"/>
      <c r="K1" s="266"/>
      <c r="L1" s="266"/>
      <c r="M1" s="266"/>
      <c r="N1" s="266"/>
      <c r="O1" s="267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</row>
    <row r="2" spans="1:28" ht="14.4" x14ac:dyDescent="0.2">
      <c r="I2" s="7"/>
      <c r="J2" s="7"/>
      <c r="K2" s="7"/>
      <c r="L2" s="7"/>
      <c r="M2" s="7"/>
      <c r="N2" s="7"/>
      <c r="O2" s="7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28" ht="30.6" customHeight="1" x14ac:dyDescent="0.2">
      <c r="A3" s="268" t="s">
        <v>310</v>
      </c>
      <c r="B3" s="269"/>
      <c r="C3" s="269"/>
      <c r="D3" s="270"/>
      <c r="E3" s="252">
        <f>総括・審判氏名!B10</f>
        <v>0</v>
      </c>
      <c r="F3" s="250"/>
      <c r="G3" s="250"/>
      <c r="H3" s="250"/>
      <c r="I3" s="250"/>
      <c r="J3" s="250"/>
      <c r="K3" s="271" t="s">
        <v>311</v>
      </c>
      <c r="L3" s="271"/>
      <c r="M3" s="271"/>
      <c r="N3" s="271"/>
      <c r="O3" s="271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1:28" ht="30.6" customHeight="1" x14ac:dyDescent="0.2">
      <c r="A4" s="249" t="s">
        <v>312</v>
      </c>
      <c r="B4" s="249"/>
      <c r="C4" s="249"/>
      <c r="D4" s="249"/>
      <c r="E4" s="250">
        <f>総括・審判氏名!B13</f>
        <v>0</v>
      </c>
      <c r="F4" s="250"/>
      <c r="G4" s="250"/>
      <c r="H4" s="250"/>
      <c r="I4" s="250"/>
      <c r="J4" s="251"/>
      <c r="K4" s="252" t="str">
        <f>[1]総括!B10</f>
        <v>道央</v>
      </c>
      <c r="L4" s="250"/>
      <c r="M4" s="250"/>
      <c r="N4" s="251"/>
      <c r="O4" s="144" t="s">
        <v>313</v>
      </c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5" spans="1:28" ht="14.4" x14ac:dyDescent="0.2">
      <c r="A5" s="145"/>
      <c r="B5" s="145"/>
      <c r="C5" s="145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</row>
    <row r="6" spans="1:28" ht="14.4" x14ac:dyDescent="0.2">
      <c r="A6" s="39" t="s">
        <v>308</v>
      </c>
      <c r="B6" s="44"/>
      <c r="C6" s="44"/>
      <c r="D6" s="44"/>
      <c r="E6" s="3"/>
      <c r="F6" s="3"/>
      <c r="G6" s="3"/>
      <c r="H6" s="3"/>
      <c r="I6" s="3"/>
      <c r="J6" s="3"/>
      <c r="K6" s="3"/>
      <c r="L6" s="3"/>
      <c r="M6" s="3"/>
      <c r="N6" s="3"/>
      <c r="O6" s="22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</row>
    <row r="7" spans="1:28" x14ac:dyDescent="0.2">
      <c r="A7" s="253" t="s">
        <v>150</v>
      </c>
      <c r="B7" s="253" t="s">
        <v>314</v>
      </c>
      <c r="C7" s="255" t="s">
        <v>315</v>
      </c>
      <c r="D7" s="256"/>
      <c r="E7" s="256"/>
      <c r="F7" s="257"/>
      <c r="G7" s="261" t="s">
        <v>316</v>
      </c>
      <c r="H7" s="148" t="s">
        <v>317</v>
      </c>
      <c r="I7" s="148"/>
      <c r="J7" s="148" t="s">
        <v>318</v>
      </c>
      <c r="K7" s="148"/>
      <c r="L7" s="157"/>
      <c r="M7" s="157"/>
      <c r="N7" s="148" t="s">
        <v>319</v>
      </c>
      <c r="O7" s="149"/>
      <c r="P7" s="148" t="s">
        <v>320</v>
      </c>
      <c r="Q7" s="149"/>
      <c r="R7" s="150" t="s">
        <v>321</v>
      </c>
      <c r="S7" s="150"/>
      <c r="T7" s="148" t="s">
        <v>322</v>
      </c>
      <c r="U7" s="149"/>
      <c r="V7" s="148" t="s">
        <v>323</v>
      </c>
      <c r="W7" s="149"/>
      <c r="X7" s="150" t="s">
        <v>324</v>
      </c>
      <c r="Y7" s="150"/>
      <c r="Z7" s="244" t="s">
        <v>325</v>
      </c>
      <c r="AA7" s="150" t="s">
        <v>326</v>
      </c>
      <c r="AB7" s="150"/>
    </row>
    <row r="8" spans="1:28" x14ac:dyDescent="0.2">
      <c r="A8" s="254"/>
      <c r="B8" s="254"/>
      <c r="C8" s="258"/>
      <c r="D8" s="259"/>
      <c r="E8" s="259"/>
      <c r="F8" s="260"/>
      <c r="G8" s="262"/>
      <c r="H8" s="10" t="s">
        <v>327</v>
      </c>
      <c r="I8" s="10">
        <v>500</v>
      </c>
      <c r="J8" s="10" t="s">
        <v>154</v>
      </c>
      <c r="K8" s="10">
        <v>500</v>
      </c>
      <c r="L8" s="10"/>
      <c r="M8" s="10"/>
      <c r="N8" s="10" t="s">
        <v>328</v>
      </c>
      <c r="O8" s="144">
        <v>800</v>
      </c>
      <c r="P8" s="10" t="s">
        <v>328</v>
      </c>
      <c r="Q8" s="144">
        <v>1200</v>
      </c>
      <c r="R8" s="151" t="s">
        <v>329</v>
      </c>
      <c r="S8" s="151">
        <v>1600</v>
      </c>
      <c r="T8" s="10" t="s">
        <v>328</v>
      </c>
      <c r="U8" s="144">
        <v>800</v>
      </c>
      <c r="V8" s="10" t="s">
        <v>328</v>
      </c>
      <c r="W8" s="144">
        <v>1200</v>
      </c>
      <c r="X8" s="151" t="s">
        <v>329</v>
      </c>
      <c r="Y8" s="151">
        <v>1600</v>
      </c>
      <c r="Z8" s="245"/>
      <c r="AA8" s="151" t="s">
        <v>330</v>
      </c>
      <c r="AB8" s="151" t="s">
        <v>68</v>
      </c>
    </row>
    <row r="9" spans="1:28" ht="56.55" customHeight="1" x14ac:dyDescent="0.2">
      <c r="A9" s="152">
        <f>$K$1</f>
        <v>0</v>
      </c>
      <c r="B9" s="152" t="str">
        <f>$K$4</f>
        <v>道央</v>
      </c>
      <c r="C9" s="246">
        <f>$E$3</f>
        <v>0</v>
      </c>
      <c r="D9" s="247"/>
      <c r="E9" s="247"/>
      <c r="F9" s="248"/>
      <c r="G9" s="23">
        <f>ROUNDUP((N9+P9+T9+V9)/3,0)</f>
        <v>0</v>
      </c>
      <c r="H9" s="23">
        <f>参加料計算書!C17</f>
        <v>0</v>
      </c>
      <c r="I9" s="23">
        <f>H9*I8</f>
        <v>0</v>
      </c>
      <c r="J9" s="23">
        <f>参加料計算書!D17</f>
        <v>0</v>
      </c>
      <c r="K9" s="23">
        <f>J9*K8</f>
        <v>0</v>
      </c>
      <c r="L9" s="23"/>
      <c r="M9" s="23"/>
      <c r="N9" s="23">
        <f>参加料計算書!C14</f>
        <v>0</v>
      </c>
      <c r="O9" s="153">
        <f>N9*O8</f>
        <v>0</v>
      </c>
      <c r="P9" s="154">
        <f>参加料計算書!C15</f>
        <v>0</v>
      </c>
      <c r="Q9" s="154">
        <f>P9*Q8</f>
        <v>0</v>
      </c>
      <c r="R9" s="154">
        <f>参加料計算書!C16</f>
        <v>0</v>
      </c>
      <c r="S9" s="154">
        <f>R9*S8</f>
        <v>0</v>
      </c>
      <c r="T9" s="154">
        <f>参加料計算書!D14</f>
        <v>0</v>
      </c>
      <c r="U9" s="154">
        <f>T9*U8</f>
        <v>0</v>
      </c>
      <c r="V9" s="154">
        <f>参加料計算書!D15</f>
        <v>0</v>
      </c>
      <c r="W9" s="154">
        <f>V9*W8</f>
        <v>0</v>
      </c>
      <c r="X9" s="154">
        <f>参加料計算書!D16</f>
        <v>0</v>
      </c>
      <c r="Y9" s="154">
        <f>X9*Y8</f>
        <v>0</v>
      </c>
      <c r="Z9" s="154">
        <f>I9+K9+M9+O9+Q9+S9+U9+W9+Y9</f>
        <v>0</v>
      </c>
      <c r="AA9" s="155">
        <f>参加料計算書!E11</f>
        <v>0</v>
      </c>
      <c r="AB9" s="155">
        <f>参加料計算書!G11</f>
        <v>0</v>
      </c>
    </row>
  </sheetData>
  <mergeCells count="15">
    <mergeCell ref="A1:H1"/>
    <mergeCell ref="I1:J1"/>
    <mergeCell ref="K1:O1"/>
    <mergeCell ref="A3:D3"/>
    <mergeCell ref="E3:J3"/>
    <mergeCell ref="K3:O3"/>
    <mergeCell ref="Z7:Z8"/>
    <mergeCell ref="C9:F9"/>
    <mergeCell ref="A4:D4"/>
    <mergeCell ref="E4:J4"/>
    <mergeCell ref="K4:N4"/>
    <mergeCell ref="A7:A8"/>
    <mergeCell ref="B7:B8"/>
    <mergeCell ref="C7:F8"/>
    <mergeCell ref="G7:G8"/>
  </mergeCells>
  <phoneticPr fontId="1"/>
  <conditionalFormatting sqref="AA9:AB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大会要項</vt:lpstr>
      <vt:lpstr>総括・審判氏名</vt:lpstr>
      <vt:lpstr>男子</vt:lpstr>
      <vt:lpstr>女子</vt:lpstr>
      <vt:lpstr>種目別出場人数</vt:lpstr>
      <vt:lpstr>参加料計算書</vt:lpstr>
      <vt:lpstr>システムシート</vt:lpstr>
      <vt:lpstr>作業シート</vt:lpstr>
      <vt:lpstr>会計シート</vt:lpstr>
      <vt:lpstr>所属シート</vt:lpstr>
      <vt:lpstr>人数集約シート</vt:lpstr>
      <vt:lpstr>参加料計算書!Print_Area</vt:lpstr>
      <vt:lpstr>種目別出場人数!Print_Area</vt:lpstr>
      <vt:lpstr>総括・審判氏名!Print_Area</vt:lpstr>
      <vt:lpstr>大会要項!Print_Area</vt:lpstr>
      <vt:lpstr>女子１・２年共通</vt:lpstr>
      <vt:lpstr>女子１年</vt:lpstr>
      <vt:lpstr>女子２年</vt:lpstr>
      <vt:lpstr>女子共通</vt:lpstr>
      <vt:lpstr>男子１・２年共通</vt:lpstr>
      <vt:lpstr>男子１年</vt:lpstr>
      <vt:lpstr>男子２年</vt:lpstr>
      <vt:lpstr>男子共通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石狩管内中学校陸上競技大会</dc:title>
  <dc:creator>清水　克寛</dc:creator>
  <cp:lastModifiedBy>user</cp:lastModifiedBy>
  <cp:lastPrinted>2023-05-17T11:03:31Z</cp:lastPrinted>
  <dcterms:created xsi:type="dcterms:W3CDTF">2004-05-25T01:40:42Z</dcterms:created>
  <dcterms:modified xsi:type="dcterms:W3CDTF">2025-05-17T11:56:54Z</dcterms:modified>
</cp:coreProperties>
</file>