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michael\Desktop\"/>
    </mc:Choice>
  </mc:AlternateContent>
  <xr:revisionPtr revIDLastSave="0" documentId="8_{C2E5562C-7AA3-4AB1-9C9D-417AD8BCC8C0}" xr6:coauthVersionLast="47" xr6:coauthVersionMax="47" xr10:uidLastSave="{00000000-0000-0000-0000-000000000000}"/>
  <bookViews>
    <workbookView xWindow="-120" yWindow="-120" windowWidth="29040" windowHeight="15720" tabRatio="884" activeTab="6" xr2:uid="{00000000-000D-0000-FFFF-FFFF00000000}"/>
  </bookViews>
  <sheets>
    <sheet name="Standard" sheetId="37" r:id="rId1"/>
    <sheet name="Flexabo" sheetId="39" r:id="rId2"/>
    <sheet name="Mi-temps" sheetId="38" r:id="rId3"/>
    <sheet name="old 56%" sheetId="33" r:id="rId4"/>
    <sheet name="80%" sheetId="32" r:id="rId5"/>
    <sheet name="CCT19-9" sheetId="34" state="hidden" r:id="rId6"/>
    <sheet name="CCT 19-11" sheetId="40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beheer_HT" localSheetId="6">[1]EURO!$B$2</definedName>
    <definedName name="beheer_HT" localSheetId="1">[2]EURO!$B$2</definedName>
    <definedName name="beheer_HT">[3]EURO!$B$2</definedName>
    <definedName name="contract" localSheetId="6">'[1]Traject (20%)'!$L$1</definedName>
    <definedName name="contract" localSheetId="1">'[2]Traject (20%)'!$L$1</definedName>
    <definedName name="contract">'[3]Traject (20%)'!$L$1</definedName>
    <definedName name="Current_Subsidy">[4]References!$AM$3</definedName>
    <definedName name="Current_TVA">[4]References!$BF$3</definedName>
    <definedName name="EURO" localSheetId="6">[1]EURO!$B$1</definedName>
    <definedName name="EURO" localSheetId="1">[2]EURO!$B$1</definedName>
    <definedName name="EURO">[3]EURO!$B$1</definedName>
    <definedName name="Euro_Calc" localSheetId="6">#REF!</definedName>
    <definedName name="Euro_Calc">#REF!</definedName>
    <definedName name="Min_price_Round_05">[4]References!$AO$4</definedName>
    <definedName name="Min_Price_Round_1">[4]References!$AO$3</definedName>
    <definedName name="New_Subsidy">[4]References!$AM$4</definedName>
    <definedName name="New_TVA">[4]References!$BF$4</definedName>
    <definedName name="OOO">[2]EURO!$B$1</definedName>
    <definedName name="park_prd_12m">'[5]Variables P'!$D$175</definedName>
    <definedName name="park_prd_1m">'[5]Variables P'!$D$173</definedName>
    <definedName name="park_prd_3m">'[5]Variables P'!$D$176</definedName>
    <definedName name="_xlnm.Print_Area" localSheetId="1">Flexabo!$B$2:$K$63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1" i="34" l="1"/>
  <c r="Q5" i="32" l="1"/>
  <c r="P5" i="32"/>
  <c r="O5" i="32"/>
  <c r="N5" i="32"/>
  <c r="K3" i="39" l="1"/>
  <c r="J3" i="39"/>
  <c r="I3" i="39"/>
  <c r="H3" i="39"/>
  <c r="G3" i="39"/>
  <c r="F3" i="39"/>
  <c r="E3" i="39"/>
  <c r="D3" i="39"/>
  <c r="H2" i="39"/>
  <c r="D2" i="39"/>
  <c r="B2" i="39"/>
  <c r="M65" i="34" l="1"/>
  <c r="M11" i="34"/>
  <c r="M12" i="34"/>
  <c r="M13" i="34"/>
  <c r="M14" i="34"/>
  <c r="M15" i="34"/>
  <c r="M16" i="34"/>
  <c r="M17" i="34"/>
  <c r="M18" i="34"/>
  <c r="M19" i="34"/>
  <c r="M20" i="34"/>
  <c r="M21" i="34"/>
  <c r="M22" i="34"/>
  <c r="M23" i="34"/>
  <c r="M24" i="34"/>
  <c r="M25" i="34"/>
  <c r="M26" i="34"/>
  <c r="M27" i="34"/>
  <c r="M28" i="34"/>
  <c r="M29" i="34"/>
  <c r="M30" i="34"/>
  <c r="M31" i="34"/>
  <c r="M32" i="34"/>
  <c r="M33" i="34"/>
  <c r="M34" i="34"/>
  <c r="M35" i="34"/>
  <c r="M36" i="34"/>
  <c r="M37" i="34"/>
  <c r="M38" i="34"/>
  <c r="M39" i="34"/>
  <c r="M40" i="34"/>
  <c r="M41" i="34"/>
  <c r="M42" i="34"/>
  <c r="M43" i="34"/>
  <c r="M44" i="34"/>
  <c r="M45" i="34"/>
  <c r="M46" i="34"/>
  <c r="M47" i="34"/>
  <c r="M48" i="34"/>
  <c r="M49" i="34"/>
  <c r="M50" i="34"/>
  <c r="M51" i="34"/>
  <c r="M52" i="34"/>
  <c r="M53" i="34"/>
  <c r="M54" i="34"/>
  <c r="M55" i="34"/>
  <c r="M56" i="34"/>
  <c r="M57" i="34"/>
  <c r="M58" i="34"/>
  <c r="M59" i="34"/>
  <c r="M60" i="34"/>
  <c r="M61" i="34"/>
  <c r="M62" i="34"/>
  <c r="M63" i="34"/>
  <c r="M64" i="34"/>
  <c r="M10" i="34"/>
  <c r="M80" i="34" s="1"/>
  <c r="L8" i="34" l="1"/>
  <c r="K8" i="34"/>
  <c r="J8" i="34"/>
  <c r="J9" i="34" l="1"/>
  <c r="K9" i="34"/>
  <c r="L9" i="34"/>
  <c r="K10" i="34"/>
  <c r="L10" i="34"/>
  <c r="K11" i="34"/>
  <c r="L11" i="34"/>
  <c r="K12" i="34"/>
  <c r="L12" i="34"/>
  <c r="K13" i="34"/>
  <c r="L13" i="34"/>
  <c r="K14" i="34"/>
  <c r="L14" i="34"/>
  <c r="K15" i="34"/>
  <c r="L15" i="34"/>
  <c r="K16" i="34"/>
  <c r="L16" i="34"/>
  <c r="K17" i="34"/>
  <c r="L17" i="34"/>
  <c r="K18" i="34"/>
  <c r="L18" i="34"/>
  <c r="K19" i="34"/>
  <c r="L19" i="34"/>
  <c r="K20" i="34"/>
  <c r="L20" i="34"/>
  <c r="K21" i="34"/>
  <c r="L21" i="34"/>
  <c r="K22" i="34"/>
  <c r="L22" i="34"/>
  <c r="K23" i="34"/>
  <c r="L23" i="34"/>
  <c r="K24" i="34"/>
  <c r="L24" i="34"/>
  <c r="K25" i="34"/>
  <c r="L25" i="34"/>
  <c r="K26" i="34"/>
  <c r="L26" i="34"/>
  <c r="K27" i="34"/>
  <c r="L27" i="34"/>
  <c r="K28" i="34"/>
  <c r="L28" i="34"/>
  <c r="K29" i="34"/>
  <c r="L29" i="34"/>
  <c r="K30" i="34"/>
  <c r="L30" i="34"/>
  <c r="K31" i="34"/>
  <c r="L31" i="34"/>
  <c r="K32" i="34"/>
  <c r="L32" i="34"/>
  <c r="K33" i="34"/>
  <c r="L33" i="34"/>
  <c r="K34" i="34"/>
  <c r="L34" i="34"/>
  <c r="K35" i="34"/>
  <c r="L35" i="34"/>
  <c r="K36" i="34"/>
  <c r="L36" i="34"/>
  <c r="K37" i="34"/>
  <c r="L37" i="34"/>
  <c r="K38" i="34"/>
  <c r="L38" i="34"/>
  <c r="K39" i="34"/>
  <c r="L39" i="34"/>
  <c r="K40" i="34"/>
  <c r="L40" i="34"/>
  <c r="K41" i="34"/>
  <c r="L41" i="34"/>
  <c r="K42" i="34"/>
  <c r="L42" i="34"/>
  <c r="K43" i="34"/>
  <c r="L43" i="34"/>
  <c r="K44" i="34"/>
  <c r="L44" i="34"/>
  <c r="K45" i="34"/>
  <c r="L45" i="34"/>
  <c r="K46" i="34"/>
  <c r="L46" i="34"/>
  <c r="K47" i="34"/>
  <c r="L47" i="34"/>
  <c r="K48" i="34"/>
  <c r="L48" i="34"/>
  <c r="K49" i="34"/>
  <c r="L49" i="34"/>
  <c r="K50" i="34"/>
  <c r="L50" i="34"/>
  <c r="K51" i="34"/>
  <c r="L51" i="34"/>
  <c r="K52" i="34"/>
  <c r="L52" i="34"/>
  <c r="K53" i="34"/>
  <c r="L53" i="34"/>
  <c r="K54" i="34"/>
  <c r="L54" i="34"/>
  <c r="K55" i="34"/>
  <c r="L55" i="34"/>
  <c r="K56" i="34"/>
  <c r="L56" i="34"/>
  <c r="K57" i="34"/>
  <c r="L57" i="34"/>
  <c r="K58" i="34"/>
  <c r="L58" i="34"/>
  <c r="K59" i="34"/>
  <c r="L59" i="34"/>
  <c r="K60" i="34"/>
  <c r="L60" i="34"/>
  <c r="K61" i="34"/>
  <c r="L61" i="34"/>
  <c r="K62" i="34"/>
  <c r="L62" i="34"/>
  <c r="K63" i="34"/>
  <c r="L63" i="34"/>
  <c r="K64" i="34"/>
  <c r="L64" i="34"/>
  <c r="K65" i="34"/>
  <c r="L65" i="34"/>
  <c r="K66" i="34"/>
  <c r="L66" i="34"/>
  <c r="K67" i="34"/>
  <c r="L67" i="34"/>
  <c r="K68" i="34"/>
  <c r="L68" i="34"/>
  <c r="K69" i="34"/>
  <c r="L69" i="34"/>
  <c r="K70" i="34"/>
  <c r="L70" i="34"/>
  <c r="K71" i="34"/>
  <c r="L71" i="34"/>
  <c r="K72" i="34"/>
  <c r="L72" i="34"/>
  <c r="K73" i="34"/>
  <c r="L73" i="34"/>
  <c r="K74" i="34"/>
  <c r="L74" i="34"/>
  <c r="K75" i="34"/>
  <c r="L75" i="34"/>
  <c r="L80" i="34" l="1"/>
  <c r="K80" i="34"/>
  <c r="J10" i="34"/>
  <c r="J66" i="34" l="1"/>
  <c r="B63" i="37" l="1"/>
  <c r="B64" i="37" l="1"/>
  <c r="B65" i="37" l="1"/>
  <c r="J12" i="34"/>
  <c r="J13" i="34"/>
  <c r="J14" i="34"/>
  <c r="J15" i="34"/>
  <c r="J16" i="34"/>
  <c r="J17" i="34"/>
  <c r="J18" i="34"/>
  <c r="J19" i="34"/>
  <c r="J20" i="34"/>
  <c r="J21" i="34"/>
  <c r="J22" i="34"/>
  <c r="J23" i="34"/>
  <c r="J24" i="34"/>
  <c r="J25" i="34"/>
  <c r="J26" i="34"/>
  <c r="J27" i="34"/>
  <c r="J28" i="34"/>
  <c r="J29" i="34"/>
  <c r="J30" i="34"/>
  <c r="J31" i="34"/>
  <c r="J32" i="34"/>
  <c r="J33" i="34"/>
  <c r="J34" i="34"/>
  <c r="J35" i="34"/>
  <c r="J36" i="34"/>
  <c r="J37" i="34"/>
  <c r="J38" i="34"/>
  <c r="J39" i="34"/>
  <c r="J40" i="34"/>
  <c r="J41" i="34"/>
  <c r="J42" i="34"/>
  <c r="J43" i="34"/>
  <c r="J44" i="34"/>
  <c r="J45" i="34"/>
  <c r="J46" i="34"/>
  <c r="J47" i="34"/>
  <c r="J48" i="34"/>
  <c r="J49" i="34"/>
  <c r="J50" i="34"/>
  <c r="J51" i="34"/>
  <c r="J52" i="34"/>
  <c r="J53" i="34"/>
  <c r="J54" i="34"/>
  <c r="J55" i="34"/>
  <c r="J56" i="34"/>
  <c r="J57" i="34"/>
  <c r="J58" i="34"/>
  <c r="J59" i="34"/>
  <c r="J60" i="34"/>
  <c r="J61" i="34"/>
  <c r="J62" i="34"/>
  <c r="J63" i="34"/>
  <c r="J64" i="34"/>
  <c r="J65" i="34"/>
  <c r="B66" i="37" l="1"/>
  <c r="B67" i="37" l="1"/>
  <c r="J67" i="34"/>
  <c r="J80" i="32" l="1"/>
  <c r="B68" i="37"/>
  <c r="J68" i="34"/>
  <c r="B69" i="37" l="1"/>
  <c r="J69" i="34"/>
  <c r="B70" i="37" l="1"/>
  <c r="J70" i="34"/>
  <c r="B71" i="37" l="1"/>
  <c r="J71" i="34"/>
  <c r="J72" i="34" l="1"/>
  <c r="J73" i="34" l="1"/>
  <c r="J74" i="34" l="1"/>
  <c r="J75" i="34" l="1"/>
  <c r="J80" i="34" s="1"/>
</calcChain>
</file>

<file path=xl/sharedStrings.xml><?xml version="1.0" encoding="utf-8"?>
<sst xmlns="http://schemas.openxmlformats.org/spreadsheetml/2006/main" count="594" uniqueCount="148">
  <si>
    <t>(km)</t>
  </si>
  <si>
    <t>maandkaart</t>
  </si>
  <si>
    <t>3 maanden</t>
  </si>
  <si>
    <t>jaarlijks</t>
  </si>
  <si>
    <t>Railflex</t>
  </si>
  <si>
    <t>Km</t>
  </si>
  <si>
    <t>(%)</t>
  </si>
  <si>
    <t>Distance</t>
  </si>
  <si>
    <t>Part patronale</t>
  </si>
  <si>
    <t>Intervention hebdomadaire de l'employeur</t>
  </si>
  <si>
    <t>Intervention mensuelle de l'employeur</t>
  </si>
  <si>
    <t>Intervention trimestrielle de l'employeur</t>
  </si>
  <si>
    <t>Intervention annuelle de l'employeur</t>
  </si>
  <si>
    <t>Intervention de l'employeur</t>
  </si>
  <si>
    <t>Afstand</t>
  </si>
  <si>
    <t>Werkgevers-bijdrage</t>
  </si>
  <si>
    <t>Wekelijkse bijdrage van de werkgever</t>
  </si>
  <si>
    <t>Maandelijkse bijdrage van de werkgever</t>
  </si>
  <si>
    <t>Driemaandelijkse bijdrage van de werkgever</t>
  </si>
  <si>
    <t>Jaarlijkse bijdrage van de werkgever</t>
  </si>
  <si>
    <t>Bijdrage van de werkgever</t>
  </si>
  <si>
    <t>Week</t>
  </si>
  <si>
    <t>EUR</t>
  </si>
  <si>
    <t>-</t>
  </si>
  <si>
    <t>(1) Egalement valable pour le calcul du prix des cartes-trains combinées SNCB/TEC.
La distance totale ne peut être inférieure à 3 km.
Distances SNCB limitées à 150 Km.</t>
  </si>
  <si>
    <t>(2) Eveneens geldig voor de berekening van de prijs voor treinkaarten in gemengd verkeer NMBS/TEC.
De totale afstand mag niet korter zijn dan 3 km.
Afstanden NMBS beperkt tot 150 km.</t>
  </si>
  <si>
    <t>Weektreinkaart</t>
  </si>
  <si>
    <t>Maandtreinkaart</t>
  </si>
  <si>
    <t>Carte train annuelle</t>
  </si>
  <si>
    <t>Trimestertreinkaart</t>
  </si>
  <si>
    <t>Jaartreinkaart</t>
  </si>
  <si>
    <t>Halftijdse Treinkaart</t>
  </si>
  <si>
    <t>Carte Train Mensuelle</t>
  </si>
  <si>
    <t>Carte Train Trimestrielle</t>
  </si>
  <si>
    <t>Carte Train Annuelle</t>
  </si>
  <si>
    <t>Carte Train Mi-Temps</t>
  </si>
  <si>
    <t>Carte Train Hebdomadaire</t>
  </si>
  <si>
    <t>: gemiddelde</t>
  </si>
  <si>
    <r>
      <t>2</t>
    </r>
    <r>
      <rPr>
        <b/>
        <vertAlign val="superscript"/>
        <sz val="12"/>
        <rFont val="Tahoma"/>
        <family val="2"/>
      </rPr>
      <t>e</t>
    </r>
    <r>
      <rPr>
        <b/>
        <sz val="12"/>
        <rFont val="Tahoma"/>
        <family val="2"/>
      </rPr>
      <t xml:space="preserve"> klas</t>
    </r>
  </si>
  <si>
    <r>
      <t>1</t>
    </r>
    <r>
      <rPr>
        <b/>
        <vertAlign val="superscript"/>
        <sz val="12"/>
        <rFont val="Tahoma"/>
        <family val="2"/>
      </rPr>
      <t>e</t>
    </r>
    <r>
      <rPr>
        <b/>
        <sz val="12"/>
        <rFont val="Tahoma"/>
        <family val="2"/>
      </rPr>
      <t xml:space="preserve"> klas</t>
    </r>
  </si>
  <si>
    <r>
      <t>Km</t>
    </r>
    <r>
      <rPr>
        <b/>
        <vertAlign val="superscript"/>
        <sz val="12"/>
        <rFont val="Tahoma"/>
        <family val="2"/>
      </rPr>
      <t>(6)</t>
    </r>
  </si>
  <si>
    <t>1 WEEK</t>
  </si>
  <si>
    <t>1 MAAND</t>
  </si>
  <si>
    <t>3 MAANDEN</t>
  </si>
  <si>
    <t>12 MAANDEN</t>
  </si>
  <si>
    <t>1</t>
  </si>
  <si>
    <t>1-3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</si>
  <si>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</si>
  <si>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</si>
  <si>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</si>
  <si>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</si>
  <si>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</si>
  <si>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</si>
  <si>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</si>
  <si>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</si>
  <si>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</si>
  <si>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</si>
  <si>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</si>
  <si>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</si>
  <si>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</si>
  <si>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</si>
  <si>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</si>
  <si>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</si>
  <si>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</si>
  <si>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</si>
  <si>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</si>
  <si>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</si>
  <si>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</si>
  <si>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</si>
  <si>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</si>
  <si>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</si>
  <si>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</si>
  <si>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</si>
  <si>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</si>
  <si>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31-33</t>
  </si>
  <si>
    <t>34-36</t>
  </si>
  <si>
    <t>37-39</t>
  </si>
  <si>
    <t>40-42</t>
  </si>
  <si>
    <t>43-45</t>
  </si>
  <si>
    <t>46-48</t>
  </si>
  <si>
    <t>49-51</t>
  </si>
  <si>
    <t>52-54</t>
  </si>
  <si>
    <t>55-57</t>
  </si>
  <si>
    <t>58-60</t>
  </si>
  <si>
    <t>61-65</t>
  </si>
  <si>
    <t>66-70</t>
  </si>
  <si>
    <t>71-75</t>
  </si>
  <si>
    <t>76-80</t>
  </si>
  <si>
    <t>81-85</t>
  </si>
  <si>
    <t>86-90</t>
  </si>
  <si>
    <t>91-95</t>
  </si>
  <si>
    <t>96-100</t>
  </si>
  <si>
    <t>101-105</t>
  </si>
  <si>
    <t>106-110</t>
  </si>
  <si>
    <t>111-115</t>
  </si>
  <si>
    <t>116-120</t>
  </si>
  <si>
    <t>121-125</t>
  </si>
  <si>
    <t>126-130</t>
  </si>
  <si>
    <t>131-135</t>
  </si>
  <si>
    <t>136-140</t>
  </si>
  <si>
    <t>141-145</t>
  </si>
  <si>
    <t>146-150</t>
  </si>
  <si>
    <t>Abonnement Mensuel / City Pass mensuel</t>
  </si>
  <si>
    <t>Abonnement Trimestriel</t>
  </si>
  <si>
    <t>abonnement Annuel / City Pass annuel</t>
  </si>
  <si>
    <t>Abonnement Mi-Temps</t>
  </si>
  <si>
    <t>Mensuelle</t>
  </si>
  <si>
    <t>Carte train Trimestrielle</t>
  </si>
  <si>
    <t>Carte train Mi-Temps</t>
  </si>
  <si>
    <t>Carte trainMensuelle</t>
  </si>
  <si>
    <t>Trimestrielle</t>
  </si>
  <si>
    <t>Annuelle</t>
  </si>
  <si>
    <t>Jaarlijkse</t>
  </si>
  <si>
    <t>Maandelijkse</t>
  </si>
  <si>
    <t>Driemaandelijkse</t>
  </si>
  <si>
    <t>Mi-Temps</t>
  </si>
  <si>
    <t>Halftijdse</t>
  </si>
  <si>
    <t>151-155</t>
  </si>
  <si>
    <t>156-160</t>
  </si>
  <si>
    <t>161-165</t>
  </si>
  <si>
    <t>166-170</t>
  </si>
  <si>
    <t>171-175</t>
  </si>
  <si>
    <t>176-180</t>
  </si>
  <si>
    <t>181-185</t>
  </si>
  <si>
    <t>186-190</t>
  </si>
  <si>
    <t>191-195</t>
  </si>
  <si>
    <t>196-200</t>
  </si>
  <si>
    <t>HALFTIJD</t>
  </si>
  <si>
    <t>Distance
Afstand</t>
  </si>
  <si>
    <t>Tarifs 02/2025</t>
  </si>
  <si>
    <t>km</t>
  </si>
  <si>
    <t>Standard abonnement 1 maand</t>
  </si>
  <si>
    <t>Standard abonnement 3 maanden</t>
  </si>
  <si>
    <t>Standard abonnement 1 jaar</t>
  </si>
  <si>
    <t>Halftijds abonnement</t>
  </si>
  <si>
    <t>Flex abonnement 6 reisdagen</t>
  </si>
  <si>
    <t>Flex abonnement 10 reisdagen</t>
  </si>
  <si>
    <t>Flex abonnement 80 reisdagen</t>
  </si>
  <si>
    <t>Flex abonnement 120 reisdagen</t>
  </si>
  <si>
    <t xml:space="preserve">Driemaandelijkse bijdrage van de werkgever </t>
  </si>
  <si>
    <t xml:space="preserve">Jaarlijkse bijdrage van de werkgever </t>
  </si>
  <si>
    <t xml:space="preserve">Bijdrage van de werkgever </t>
  </si>
  <si>
    <t xml:space="preserve">Maandelijkse bijdrage van de werkgever </t>
  </si>
  <si>
    <t>%</t>
  </si>
  <si>
    <t>146-200</t>
  </si>
  <si>
    <t>Min</t>
  </si>
  <si>
    <t>gemiddelde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</si>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</sst>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-* #,##0.00\ _€_-;\-* #,##0.00\ _€_-;_-* &quot;-&quot;??\ _€_-;_-@_-"/>
    <numFmt numFmtId="165" formatCode="_-* #,##0.00\ _B_F_-;\-* #,##0.00\ _B_F_-;_-* &quot;-&quot;??\ _B_F_-;_-@_-"/>
    <numFmt numFmtId="166" formatCode="0.0"/>
    <numFmt numFmtId="167" formatCode="0.0%"/>
    <numFmt numFmtId="168" formatCode="0.00_____ \ "/>
    <numFmt numFmtId="169" formatCode="_-* #,##0.0\ _B_F_-;\-* #,##0.0\ _B_F_-;_-* &quot;-&quot;??\ _B_F_-;_-@_-"/>
    <numFmt numFmtId="170" formatCode="0.000"/>
    <numFmt numFmtId="171" formatCode="0_ "/>
    <numFmt numFmtId="172" formatCode="0.00___ "/>
    <numFmt numFmtId="173" formatCode="_-* #,##0\ _B_F_-;\-* #,##0\ _B_F_-;_-* &quot;-&quot;??\ _B_F_-;_-@_-"/>
    <numFmt numFmtId="174" formatCode="0.000%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ahoma"/>
      <family val="2"/>
    </font>
    <font>
      <sz val="10"/>
      <name val="Tahoma"/>
      <family val="2"/>
    </font>
    <font>
      <sz val="9"/>
      <name val="Tahoma"/>
      <family val="2"/>
    </font>
    <font>
      <vertAlign val="superscript"/>
      <sz val="10"/>
      <name val="Tahoma"/>
      <family val="2"/>
    </font>
    <font>
      <sz val="10"/>
      <color theme="0"/>
      <name val="Tahoma"/>
      <family val="2"/>
    </font>
    <font>
      <sz val="10"/>
      <color indexed="10"/>
      <name val="Tahoma"/>
      <family val="2"/>
    </font>
    <font>
      <u/>
      <sz val="10"/>
      <name val="Tahoma"/>
      <family val="2"/>
    </font>
    <font>
      <b/>
      <sz val="12"/>
      <name val="Tahoma"/>
      <family val="2"/>
    </font>
    <font>
      <b/>
      <vertAlign val="superscript"/>
      <sz val="12"/>
      <name val="Tahoma"/>
      <family val="2"/>
    </font>
    <font>
      <sz val="10"/>
      <color indexed="56"/>
      <name val="Tahoma"/>
      <family val="2"/>
    </font>
    <font>
      <sz val="8"/>
      <name val="Tahoma"/>
      <family val="2"/>
    </font>
    <font>
      <sz val="10"/>
      <color rgb="FFFF0000"/>
      <name val="Tahoma"/>
      <family val="2"/>
    </font>
    <font>
      <vertAlign val="superscript"/>
      <sz val="10"/>
      <color rgb="FFFF0000"/>
      <name val="Tahoma"/>
      <family val="2"/>
    </font>
    <font>
      <sz val="8"/>
      <color theme="0" tint="-0.14999847407452621"/>
      <name val="Tahoma"/>
      <family val="2"/>
    </font>
    <font>
      <sz val="10"/>
      <color theme="0" tint="-0.14999847407452621"/>
      <name val="Tahoma"/>
      <family val="2"/>
    </font>
    <font>
      <sz val="10"/>
      <color theme="0" tint="-0.14999847407452621"/>
      <name val="Arial"/>
      <family val="2"/>
    </font>
    <font>
      <vertAlign val="superscript"/>
      <sz val="8"/>
      <color theme="0" tint="-0.14999847407452621"/>
      <name val="Tahoma"/>
      <family val="2"/>
    </font>
    <font>
      <sz val="11"/>
      <color rgb="FF3F3F76"/>
      <name val="Calibri"/>
      <family val="2"/>
      <scheme val="minor"/>
    </font>
    <font>
      <sz val="8"/>
      <color theme="1"/>
      <name val="Tahoma"/>
      <family val="2"/>
    </font>
    <font>
      <sz val="10"/>
      <color rgb="FF00B050"/>
      <name val="Arial"/>
      <family val="2"/>
    </font>
    <font>
      <sz val="11"/>
      <name val="Calibri"/>
      <family val="2"/>
      <scheme val="minor"/>
    </font>
    <font>
      <i/>
      <sz val="8"/>
      <color theme="1"/>
      <name val="Tahoma"/>
      <family val="2"/>
    </font>
    <font>
      <sz val="10"/>
      <color theme="1"/>
      <name val="Tahoma"/>
      <family val="2"/>
    </font>
    <font>
      <sz val="11"/>
      <color rgb="FF002060"/>
      <name val="Calibri"/>
      <family val="2"/>
      <scheme val="minor"/>
    </font>
    <font>
      <b/>
      <u/>
      <sz val="10"/>
      <name val="Tahoma"/>
      <family val="2"/>
    </font>
    <font>
      <u/>
      <sz val="10"/>
      <color theme="1"/>
      <name val="Tahoma"/>
      <family val="2"/>
    </font>
    <font>
      <b/>
      <sz val="11"/>
      <name val="Tahoma"/>
      <family val="2"/>
    </font>
    <font>
      <sz val="10"/>
      <color theme="0" tint="-0.499984740745262"/>
      <name val="Tahoma"/>
      <family val="2"/>
    </font>
    <font>
      <sz val="11"/>
      <color theme="0" tint="-0.499984740745262"/>
      <name val="Calibri"/>
      <family val="2"/>
      <scheme val="minor"/>
    </font>
    <font>
      <sz val="10"/>
      <color theme="0" tint="-0.49998474074526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7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dashed">
        <color indexed="64"/>
      </top>
      <bottom/>
      <diagonal/>
    </border>
    <border>
      <left/>
      <right/>
      <top style="medium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auto="1"/>
      </left>
      <right/>
      <top style="dashed">
        <color indexed="64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 style="medium">
        <color indexed="64"/>
      </top>
      <bottom/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rgb="FF7F7F7F"/>
      </right>
      <top style="thin">
        <color rgb="FF7F7F7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rgb="FF7F7F7F"/>
      </left>
      <right style="medium">
        <color indexed="64"/>
      </right>
      <top style="thin">
        <color rgb="FF7F7F7F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</borders>
  <cellStyleXfs count="10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0" fillId="4" borderId="23" applyNumberFormat="0" applyAlignment="0" applyProtection="0"/>
  </cellStyleXfs>
  <cellXfs count="307">
    <xf numFmtId="0" fontId="0" fillId="0" borderId="0" xfId="0"/>
    <xf numFmtId="0" fontId="4" fillId="0" borderId="0" xfId="0" applyFont="1"/>
    <xf numFmtId="0" fontId="3" fillId="0" borderId="0" xfId="0" applyFont="1"/>
    <xf numFmtId="0" fontId="3" fillId="0" borderId="0" xfId="0" applyFont="1" applyAlignment="1" applyProtection="1">
      <alignment horizontal="center"/>
      <protection locked="0"/>
    </xf>
    <xf numFmtId="0" fontId="3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 wrapText="1"/>
    </xf>
    <xf numFmtId="0" fontId="3" fillId="0" borderId="0" xfId="0" applyFont="1" applyAlignment="1">
      <alignment horizontal="center"/>
    </xf>
    <xf numFmtId="166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 applyProtection="1">
      <alignment horizontal="centerContinuous" vertical="center" wrapText="1"/>
      <protection locked="0"/>
    </xf>
    <xf numFmtId="166" fontId="4" fillId="0" borderId="0" xfId="0" applyNumberFormat="1" applyFont="1" applyAlignment="1" applyProtection="1">
      <alignment horizontal="center" vertical="center" wrapText="1"/>
      <protection locked="0"/>
    </xf>
    <xf numFmtId="0" fontId="4" fillId="0" borderId="0" xfId="0" applyFont="1" applyAlignment="1">
      <alignment vertical="center"/>
    </xf>
    <xf numFmtId="0" fontId="4" fillId="0" borderId="0" xfId="0" applyFont="1" applyAlignment="1" applyProtection="1">
      <alignment horizontal="center" vertical="center"/>
      <protection locked="0"/>
    </xf>
    <xf numFmtId="166" fontId="4" fillId="0" borderId="0" xfId="0" applyNumberFormat="1" applyFont="1" applyAlignment="1" applyProtection="1">
      <alignment horizontal="center" vertical="center"/>
      <protection locked="0"/>
    </xf>
    <xf numFmtId="3" fontId="4" fillId="0" borderId="0" xfId="0" applyNumberFormat="1" applyFont="1" applyAlignment="1" applyProtection="1">
      <alignment horizontal="centerContinuous" vertical="center" wrapText="1"/>
      <protection locked="0"/>
    </xf>
    <xf numFmtId="3" fontId="4" fillId="0" borderId="0" xfId="0" applyNumberFormat="1" applyFont="1" applyAlignment="1" applyProtection="1">
      <alignment horizontal="center"/>
      <protection locked="0"/>
    </xf>
    <xf numFmtId="168" fontId="4" fillId="0" borderId="0" xfId="0" applyNumberFormat="1" applyFont="1"/>
    <xf numFmtId="0" fontId="4" fillId="0" borderId="0" xfId="0" applyFont="1" applyAlignment="1" applyProtection="1">
      <alignment vertical="center" textRotation="90"/>
      <protection locked="0"/>
    </xf>
    <xf numFmtId="0" fontId="4" fillId="0" borderId="1" xfId="0" applyFont="1" applyBorder="1"/>
    <xf numFmtId="0" fontId="4" fillId="0" borderId="6" xfId="0" applyFont="1" applyBorder="1" applyAlignment="1" applyProtection="1">
      <alignment horizontal="centerContinuous" vertical="center" wrapText="1"/>
      <protection locked="0"/>
    </xf>
    <xf numFmtId="166" fontId="4" fillId="0" borderId="6" xfId="0" applyNumberFormat="1" applyFont="1" applyBorder="1" applyAlignment="1" applyProtection="1">
      <alignment horizontal="center" vertical="center" wrapText="1"/>
      <protection locked="0"/>
    </xf>
    <xf numFmtId="3" fontId="4" fillId="0" borderId="7" xfId="0" applyNumberFormat="1" applyFont="1" applyBorder="1" applyAlignment="1" applyProtection="1">
      <alignment horizontal="center"/>
      <protection locked="0"/>
    </xf>
    <xf numFmtId="3" fontId="4" fillId="0" borderId="5" xfId="0" applyNumberFormat="1" applyFont="1" applyBorder="1" applyAlignment="1" applyProtection="1">
      <alignment horizontal="center"/>
      <protection locked="0"/>
    </xf>
    <xf numFmtId="3" fontId="6" fillId="0" borderId="8" xfId="0" quotePrefix="1" applyNumberFormat="1" applyFont="1" applyBorder="1" applyAlignment="1" applyProtection="1">
      <alignment horizontal="right"/>
      <protection locked="0"/>
    </xf>
    <xf numFmtId="3" fontId="4" fillId="0" borderId="9" xfId="0" applyNumberFormat="1" applyFont="1" applyBorder="1" applyAlignment="1" applyProtection="1">
      <alignment horizontal="center"/>
      <protection locked="0"/>
    </xf>
    <xf numFmtId="3" fontId="4" fillId="0" borderId="10" xfId="0" applyNumberFormat="1" applyFont="1" applyBorder="1" applyAlignment="1" applyProtection="1">
      <alignment horizontal="center"/>
      <protection locked="0"/>
    </xf>
    <xf numFmtId="3" fontId="4" fillId="0" borderId="9" xfId="0" applyNumberFormat="1" applyFont="1" applyBorder="1" applyAlignment="1">
      <alignment horizontal="center"/>
    </xf>
    <xf numFmtId="3" fontId="4" fillId="0" borderId="11" xfId="0" applyNumberFormat="1" applyFont="1" applyBorder="1" applyAlignment="1">
      <alignment horizontal="center"/>
    </xf>
    <xf numFmtId="3" fontId="4" fillId="0" borderId="3" xfId="0" applyNumberFormat="1" applyFont="1" applyBorder="1" applyAlignment="1" applyProtection="1">
      <alignment horizontal="center"/>
      <protection locked="0"/>
    </xf>
    <xf numFmtId="3" fontId="4" fillId="0" borderId="12" xfId="0" applyNumberFormat="1" applyFont="1" applyBorder="1" applyAlignment="1" applyProtection="1">
      <alignment horizontal="center"/>
      <protection locked="0"/>
    </xf>
    <xf numFmtId="3" fontId="4" fillId="0" borderId="13" xfId="0" applyNumberFormat="1" applyFont="1" applyBorder="1" applyAlignment="1" applyProtection="1">
      <alignment horizontal="centerContinuous" vertical="center" wrapText="1"/>
      <protection locked="0"/>
    </xf>
    <xf numFmtId="0" fontId="4" fillId="0" borderId="13" xfId="0" applyFont="1" applyBorder="1" applyAlignment="1" applyProtection="1">
      <alignment horizontal="centerContinuous" vertical="center" wrapText="1"/>
      <protection locked="0"/>
    </xf>
    <xf numFmtId="0" fontId="4" fillId="0" borderId="14" xfId="0" applyFont="1" applyBorder="1" applyAlignment="1" applyProtection="1">
      <alignment horizontal="centerContinuous" vertical="center" wrapText="1"/>
      <protection locked="0"/>
    </xf>
    <xf numFmtId="0" fontId="4" fillId="0" borderId="15" xfId="0" applyFont="1" applyBorder="1" applyAlignment="1" applyProtection="1">
      <alignment horizontal="centerContinuous" vertical="center" wrapText="1"/>
      <protection locked="0"/>
    </xf>
    <xf numFmtId="3" fontId="4" fillId="0" borderId="16" xfId="0" applyNumberFormat="1" applyFont="1" applyBorder="1" applyAlignment="1" applyProtection="1">
      <alignment horizontal="centerContinuous" vertical="center" wrapText="1"/>
      <protection locked="0"/>
    </xf>
    <xf numFmtId="3" fontId="4" fillId="0" borderId="15" xfId="0" applyNumberFormat="1" applyFont="1" applyBorder="1" applyAlignment="1" applyProtection="1">
      <alignment horizontal="centerContinuous" vertical="center" wrapText="1"/>
      <protection locked="0"/>
    </xf>
    <xf numFmtId="0" fontId="4" fillId="0" borderId="16" xfId="0" applyFont="1" applyBorder="1" applyAlignment="1" applyProtection="1">
      <alignment horizontal="centerContinuous" vertical="center" wrapText="1"/>
      <protection locked="0"/>
    </xf>
    <xf numFmtId="0" fontId="4" fillId="2" borderId="18" xfId="0" quotePrefix="1" applyFont="1" applyFill="1" applyBorder="1"/>
    <xf numFmtId="0" fontId="4" fillId="0" borderId="0" xfId="0" applyFont="1" applyAlignment="1">
      <alignment horizontal="center" vertical="center" wrapText="1"/>
    </xf>
    <xf numFmtId="170" fontId="4" fillId="0" borderId="0" xfId="0" applyNumberFormat="1" applyFont="1" applyAlignment="1">
      <alignment horizontal="center"/>
    </xf>
    <xf numFmtId="170" fontId="3" fillId="0" borderId="0" xfId="0" applyNumberFormat="1" applyFont="1" applyAlignment="1">
      <alignment horizontal="center"/>
    </xf>
    <xf numFmtId="170" fontId="4" fillId="0" borderId="0" xfId="0" applyNumberFormat="1" applyFont="1"/>
    <xf numFmtId="170" fontId="4" fillId="0" borderId="1" xfId="0" applyNumberFormat="1" applyFont="1" applyBorder="1"/>
    <xf numFmtId="0" fontId="2" fillId="0" borderId="0" xfId="3"/>
    <xf numFmtId="170" fontId="4" fillId="0" borderId="0" xfId="0" applyNumberFormat="1" applyFont="1" applyAlignment="1" applyProtection="1">
      <alignment horizontal="centerContinuous" vertical="center" wrapText="1"/>
      <protection locked="0"/>
    </xf>
    <xf numFmtId="0" fontId="8" fillId="0" borderId="0" xfId="4" applyFont="1" applyAlignment="1">
      <alignment horizontal="left"/>
    </xf>
    <xf numFmtId="0" fontId="4" fillId="0" borderId="0" xfId="4" applyFont="1" applyAlignment="1">
      <alignment horizontal="left"/>
    </xf>
    <xf numFmtId="0" fontId="4" fillId="0" borderId="0" xfId="4" applyFont="1"/>
    <xf numFmtId="0" fontId="12" fillId="0" borderId="0" xfId="4" applyFont="1" applyAlignment="1">
      <alignment horizontal="left"/>
    </xf>
    <xf numFmtId="0" fontId="10" fillId="0" borderId="0" xfId="4" applyFont="1" applyAlignment="1">
      <alignment horizontal="center"/>
    </xf>
    <xf numFmtId="3" fontId="13" fillId="0" borderId="13" xfId="4" applyNumberFormat="1" applyFont="1" applyBorder="1" applyAlignment="1" applyProtection="1">
      <alignment horizontal="centerContinuous" wrapText="1"/>
      <protection locked="0"/>
    </xf>
    <xf numFmtId="3" fontId="13" fillId="0" borderId="19" xfId="4" applyNumberFormat="1" applyFont="1" applyBorder="1" applyAlignment="1" applyProtection="1">
      <alignment horizontal="centerContinuous" wrapText="1"/>
      <protection locked="0"/>
    </xf>
    <xf numFmtId="3" fontId="13" fillId="0" borderId="0" xfId="4" applyNumberFormat="1" applyFont="1" applyAlignment="1" applyProtection="1">
      <alignment horizontal="centerContinuous" wrapText="1"/>
      <protection locked="0"/>
    </xf>
    <xf numFmtId="0" fontId="13" fillId="0" borderId="9" xfId="4" applyFont="1" applyBorder="1" applyAlignment="1">
      <alignment horizontal="center"/>
    </xf>
    <xf numFmtId="171" fontId="13" fillId="0" borderId="0" xfId="4" applyNumberFormat="1" applyFont="1"/>
    <xf numFmtId="0" fontId="13" fillId="0" borderId="0" xfId="4" applyFont="1" applyAlignment="1">
      <alignment horizontal="center"/>
    </xf>
    <xf numFmtId="171" fontId="13" fillId="0" borderId="0" xfId="4" quotePrefix="1" applyNumberFormat="1" applyFont="1"/>
    <xf numFmtId="0" fontId="13" fillId="0" borderId="21" xfId="4" applyFont="1" applyBorder="1" applyAlignment="1">
      <alignment horizontal="center"/>
    </xf>
    <xf numFmtId="171" fontId="13" fillId="0" borderId="9" xfId="4" applyNumberFormat="1" applyFont="1" applyBorder="1"/>
    <xf numFmtId="171" fontId="13" fillId="0" borderId="9" xfId="4" applyNumberFormat="1" applyFont="1" applyBorder="1" applyAlignment="1">
      <alignment vertical="center"/>
    </xf>
    <xf numFmtId="0" fontId="13" fillId="0" borderId="0" xfId="4" applyFont="1" applyAlignment="1">
      <alignment horizontal="center" vertical="center"/>
    </xf>
    <xf numFmtId="171" fontId="13" fillId="0" borderId="0" xfId="4" applyNumberFormat="1" applyFont="1" applyAlignment="1">
      <alignment vertical="center"/>
    </xf>
    <xf numFmtId="0" fontId="4" fillId="0" borderId="0" xfId="4" applyFont="1" applyAlignment="1">
      <alignment vertical="center"/>
    </xf>
    <xf numFmtId="171" fontId="13" fillId="0" borderId="0" xfId="4" applyNumberFormat="1" applyFont="1" applyAlignment="1">
      <alignment horizontal="center"/>
    </xf>
    <xf numFmtId="0" fontId="4" fillId="0" borderId="0" xfId="4" applyFont="1" applyAlignment="1">
      <alignment vertical="top"/>
    </xf>
    <xf numFmtId="0" fontId="4" fillId="0" borderId="0" xfId="4" applyFont="1" applyAlignment="1">
      <alignment horizontal="center"/>
    </xf>
    <xf numFmtId="0" fontId="2" fillId="0" borderId="0" xfId="4"/>
    <xf numFmtId="0" fontId="13" fillId="0" borderId="0" xfId="4" applyFont="1"/>
    <xf numFmtId="172" fontId="4" fillId="0" borderId="0" xfId="4" applyNumberFormat="1" applyFont="1"/>
    <xf numFmtId="3" fontId="14" fillId="0" borderId="7" xfId="0" applyNumberFormat="1" applyFont="1" applyBorder="1" applyAlignment="1" applyProtection="1">
      <alignment horizontal="center"/>
      <protection locked="0"/>
    </xf>
    <xf numFmtId="3" fontId="14" fillId="0" borderId="5" xfId="0" applyNumberFormat="1" applyFont="1" applyBorder="1" applyAlignment="1" applyProtection="1">
      <alignment horizontal="center"/>
      <protection locked="0"/>
    </xf>
    <xf numFmtId="3" fontId="15" fillId="0" borderId="8" xfId="0" quotePrefix="1" applyNumberFormat="1" applyFont="1" applyBorder="1" applyAlignment="1" applyProtection="1">
      <alignment horizontal="right"/>
      <protection locked="0"/>
    </xf>
    <xf numFmtId="168" fontId="14" fillId="0" borderId="0" xfId="0" applyNumberFormat="1" applyFont="1"/>
    <xf numFmtId="0" fontId="14" fillId="0" borderId="0" xfId="0" applyFont="1"/>
    <xf numFmtId="2" fontId="14" fillId="0" borderId="0" xfId="0" applyNumberFormat="1" applyFont="1"/>
    <xf numFmtId="3" fontId="14" fillId="0" borderId="9" xfId="0" applyNumberFormat="1" applyFont="1" applyBorder="1" applyAlignment="1" applyProtection="1">
      <alignment horizontal="center"/>
      <protection locked="0"/>
    </xf>
    <xf numFmtId="3" fontId="14" fillId="0" borderId="0" xfId="0" applyNumberFormat="1" applyFont="1" applyAlignment="1" applyProtection="1">
      <alignment horizontal="center"/>
      <protection locked="0"/>
    </xf>
    <xf numFmtId="3" fontId="14" fillId="0" borderId="10" xfId="0" applyNumberFormat="1" applyFont="1" applyBorder="1" applyAlignment="1" applyProtection="1">
      <alignment horizontal="center"/>
      <protection locked="0"/>
    </xf>
    <xf numFmtId="0" fontId="4" fillId="0" borderId="0" xfId="0" applyFont="1" applyAlignment="1">
      <alignment horizontal="left"/>
    </xf>
    <xf numFmtId="173" fontId="4" fillId="0" borderId="0" xfId="1" applyNumberFormat="1" applyFont="1" applyFill="1" applyBorder="1"/>
    <xf numFmtId="174" fontId="4" fillId="0" borderId="0" xfId="2" applyNumberFormat="1" applyFont="1" applyFill="1" applyBorder="1"/>
    <xf numFmtId="174" fontId="4" fillId="2" borderId="17" xfId="2" applyNumberFormat="1" applyFont="1" applyFill="1" applyBorder="1"/>
    <xf numFmtId="171" fontId="16" fillId="0" borderId="9" xfId="4" applyNumberFormat="1" applyFont="1" applyBorder="1"/>
    <xf numFmtId="0" fontId="16" fillId="0" borderId="0" xfId="4" applyFont="1" applyAlignment="1">
      <alignment horizontal="center"/>
    </xf>
    <xf numFmtId="171" fontId="16" fillId="0" borderId="0" xfId="4" applyNumberFormat="1" applyFont="1" applyAlignment="1">
      <alignment horizontal="center"/>
    </xf>
    <xf numFmtId="0" fontId="16" fillId="0" borderId="21" xfId="4" applyFont="1" applyBorder="1" applyAlignment="1">
      <alignment horizontal="center"/>
    </xf>
    <xf numFmtId="172" fontId="16" fillId="0" borderId="0" xfId="4" applyNumberFormat="1" applyFont="1"/>
    <xf numFmtId="172" fontId="16" fillId="0" borderId="2" xfId="4" applyNumberFormat="1" applyFont="1" applyBorder="1"/>
    <xf numFmtId="0" fontId="17" fillId="0" borderId="0" xfId="4" applyFont="1"/>
    <xf numFmtId="0" fontId="18" fillId="0" borderId="0" xfId="0" applyFont="1"/>
    <xf numFmtId="171" fontId="16" fillId="0" borderId="11" xfId="4" applyNumberFormat="1" applyFont="1" applyBorder="1" applyAlignment="1">
      <alignment vertical="center"/>
    </xf>
    <xf numFmtId="0" fontId="16" fillId="0" borderId="3" xfId="4" applyFont="1" applyBorder="1" applyAlignment="1">
      <alignment horizontal="center"/>
    </xf>
    <xf numFmtId="171" fontId="16" fillId="0" borderId="12" xfId="4" applyNumberFormat="1" applyFont="1" applyBorder="1" applyAlignment="1">
      <alignment horizontal="center" vertical="center"/>
    </xf>
    <xf numFmtId="0" fontId="16" fillId="0" borderId="22" xfId="4" applyFont="1" applyBorder="1" applyAlignment="1">
      <alignment horizontal="center"/>
    </xf>
    <xf numFmtId="172" fontId="16" fillId="0" borderId="2" xfId="4" applyNumberFormat="1" applyFont="1" applyBorder="1" applyAlignment="1">
      <alignment vertical="center"/>
    </xf>
    <xf numFmtId="0" fontId="17" fillId="0" borderId="0" xfId="4" applyFont="1" applyAlignment="1">
      <alignment vertical="center"/>
    </xf>
    <xf numFmtId="0" fontId="16" fillId="0" borderId="7" xfId="4" applyFont="1" applyBorder="1" applyAlignment="1">
      <alignment horizontal="center"/>
    </xf>
    <xf numFmtId="171" fontId="16" fillId="0" borderId="5" xfId="4" applyNumberFormat="1" applyFont="1" applyBorder="1"/>
    <xf numFmtId="49" fontId="19" fillId="0" borderId="5" xfId="4" applyNumberFormat="1" applyFont="1" applyBorder="1" applyAlignment="1">
      <alignment horizontal="right"/>
    </xf>
    <xf numFmtId="0" fontId="16" fillId="0" borderId="9" xfId="4" applyFont="1" applyBorder="1" applyAlignment="1">
      <alignment horizontal="center"/>
    </xf>
    <xf numFmtId="171" fontId="16" fillId="0" borderId="0" xfId="4" applyNumberFormat="1" applyFont="1"/>
    <xf numFmtId="168" fontId="20" fillId="4" borderId="23" xfId="9" applyNumberFormat="1" applyAlignment="1"/>
    <xf numFmtId="0" fontId="4" fillId="0" borderId="24" xfId="0" applyFont="1" applyBorder="1" applyAlignment="1" applyProtection="1">
      <alignment horizontal="centerContinuous" vertical="center" wrapText="1"/>
      <protection locked="0"/>
    </xf>
    <xf numFmtId="0" fontId="4" fillId="0" borderId="25" xfId="0" applyFont="1" applyBorder="1" applyAlignment="1" applyProtection="1">
      <alignment horizontal="centerContinuous" vertical="center" wrapText="1"/>
      <protection locked="0"/>
    </xf>
    <xf numFmtId="170" fontId="4" fillId="0" borderId="26" xfId="0" applyNumberFormat="1" applyFont="1" applyBorder="1" applyAlignment="1" applyProtection="1">
      <alignment horizontal="center" vertical="center" wrapText="1"/>
      <protection locked="0"/>
    </xf>
    <xf numFmtId="0" fontId="4" fillId="0" borderId="27" xfId="0" applyFont="1" applyBorder="1" applyAlignment="1" applyProtection="1">
      <alignment horizontal="centerContinuous" vertical="center" wrapText="1"/>
      <protection locked="0"/>
    </xf>
    <xf numFmtId="0" fontId="4" fillId="0" borderId="4" xfId="0" applyFont="1" applyBorder="1" applyAlignment="1" applyProtection="1">
      <alignment horizontal="centerContinuous" vertical="center" wrapText="1"/>
      <protection locked="0"/>
    </xf>
    <xf numFmtId="170" fontId="4" fillId="0" borderId="28" xfId="0" applyNumberFormat="1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Continuous" vertical="center" wrapText="1"/>
      <protection locked="0"/>
    </xf>
    <xf numFmtId="3" fontId="4" fillId="0" borderId="30" xfId="0" applyNumberFormat="1" applyFont="1" applyBorder="1" applyAlignment="1" applyProtection="1">
      <alignment horizontal="centerContinuous" vertical="center" wrapText="1"/>
      <protection locked="0"/>
    </xf>
    <xf numFmtId="0" fontId="4" fillId="0" borderId="31" xfId="0" applyFont="1" applyBorder="1" applyAlignment="1" applyProtection="1">
      <alignment horizontal="centerContinuous" vertical="center" wrapText="1"/>
      <protection locked="0"/>
    </xf>
    <xf numFmtId="0" fontId="4" fillId="0" borderId="32" xfId="0" applyFont="1" applyBorder="1" applyAlignment="1" applyProtection="1">
      <alignment horizontal="centerContinuous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2" fillId="0" borderId="0" xfId="0" applyFont="1"/>
    <xf numFmtId="165" fontId="14" fillId="0" borderId="0" xfId="1" applyFont="1"/>
    <xf numFmtId="3" fontId="7" fillId="0" borderId="15" xfId="0" applyNumberFormat="1" applyFont="1" applyBorder="1" applyAlignment="1" applyProtection="1">
      <alignment horizontal="centerContinuous" vertical="center" wrapText="1"/>
      <protection locked="0"/>
    </xf>
    <xf numFmtId="3" fontId="7" fillId="0" borderId="0" xfId="0" applyNumberFormat="1" applyFont="1" applyAlignment="1" applyProtection="1">
      <alignment horizontal="centerContinuous" vertical="center" wrapText="1"/>
      <protection locked="0"/>
    </xf>
    <xf numFmtId="0" fontId="7" fillId="0" borderId="15" xfId="0" applyFont="1" applyBorder="1" applyAlignment="1" applyProtection="1">
      <alignment horizontal="centerContinuous" vertical="center" wrapText="1"/>
      <protection locked="0"/>
    </xf>
    <xf numFmtId="0" fontId="7" fillId="0" borderId="0" xfId="0" applyFont="1" applyAlignment="1" applyProtection="1">
      <alignment horizontal="centerContinuous" vertical="center" wrapText="1"/>
      <protection locked="0"/>
    </xf>
    <xf numFmtId="10" fontId="4" fillId="0" borderId="33" xfId="2" applyNumberFormat="1" applyFont="1" applyFill="1" applyBorder="1"/>
    <xf numFmtId="10" fontId="4" fillId="2" borderId="17" xfId="2" applyNumberFormat="1" applyFont="1" applyFill="1" applyBorder="1" applyAlignment="1">
      <alignment horizontal="right"/>
    </xf>
    <xf numFmtId="0" fontId="3" fillId="0" borderId="0" xfId="0" applyFont="1" applyAlignment="1">
      <alignment horizontal="center" vertical="center"/>
    </xf>
    <xf numFmtId="3" fontId="16" fillId="0" borderId="34" xfId="4" applyNumberFormat="1" applyFont="1" applyBorder="1" applyAlignment="1" applyProtection="1">
      <alignment horizontal="centerContinuous" wrapText="1"/>
      <protection locked="0"/>
    </xf>
    <xf numFmtId="0" fontId="10" fillId="0" borderId="6" xfId="4" applyFont="1" applyBorder="1" applyAlignment="1">
      <alignment horizontal="center" vertical="center"/>
    </xf>
    <xf numFmtId="9" fontId="4" fillId="0" borderId="32" xfId="0" applyNumberFormat="1" applyFont="1" applyBorder="1" applyAlignment="1" applyProtection="1">
      <alignment horizontal="centerContinuous" vertical="center" wrapText="1"/>
      <protection locked="0"/>
    </xf>
    <xf numFmtId="9" fontId="4" fillId="0" borderId="13" xfId="2" applyFont="1" applyFill="1" applyBorder="1" applyAlignment="1" applyProtection="1">
      <alignment horizontal="center" vertical="center" wrapText="1"/>
      <protection locked="0"/>
    </xf>
    <xf numFmtId="0" fontId="21" fillId="0" borderId="22" xfId="4" applyFont="1" applyBorder="1" applyAlignment="1">
      <alignment horizontal="center"/>
    </xf>
    <xf numFmtId="0" fontId="22" fillId="0" borderId="0" xfId="0" applyFont="1"/>
    <xf numFmtId="169" fontId="20" fillId="0" borderId="23" xfId="9" applyNumberFormat="1" applyFill="1"/>
    <xf numFmtId="168" fontId="23" fillId="3" borderId="23" xfId="9" applyNumberFormat="1" applyFont="1" applyFill="1" applyAlignment="1"/>
    <xf numFmtId="2" fontId="23" fillId="3" borderId="23" xfId="9" applyNumberFormat="1" applyFont="1" applyFill="1" applyAlignment="1">
      <alignment horizontal="center"/>
    </xf>
    <xf numFmtId="168" fontId="23" fillId="0" borderId="23" xfId="9" applyNumberFormat="1" applyFont="1" applyFill="1" applyAlignment="1"/>
    <xf numFmtId="2" fontId="23" fillId="0" borderId="23" xfId="9" applyNumberFormat="1" applyFont="1" applyFill="1" applyAlignment="1">
      <alignment horizontal="center"/>
    </xf>
    <xf numFmtId="172" fontId="21" fillId="0" borderId="0" xfId="4" applyNumberFormat="1" applyFont="1"/>
    <xf numFmtId="172" fontId="21" fillId="0" borderId="10" xfId="0" applyNumberFormat="1" applyFont="1" applyBorder="1" applyAlignment="1">
      <alignment horizontal="center"/>
    </xf>
    <xf numFmtId="172" fontId="21" fillId="0" borderId="36" xfId="4" applyNumberFormat="1" applyFont="1" applyBorder="1" applyAlignment="1">
      <alignment horizontal="center"/>
    </xf>
    <xf numFmtId="168" fontId="24" fillId="0" borderId="15" xfId="0" applyNumberFormat="1" applyFont="1" applyBorder="1"/>
    <xf numFmtId="168" fontId="24" fillId="0" borderId="0" xfId="0" applyNumberFormat="1" applyFont="1"/>
    <xf numFmtId="2" fontId="25" fillId="0" borderId="0" xfId="0" applyNumberFormat="1" applyFont="1" applyAlignment="1">
      <alignment horizontal="center"/>
    </xf>
    <xf numFmtId="168" fontId="25" fillId="0" borderId="15" xfId="0" applyNumberFormat="1" applyFont="1" applyBorder="1"/>
    <xf numFmtId="168" fontId="25" fillId="0" borderId="0" xfId="0" applyNumberFormat="1" applyFont="1"/>
    <xf numFmtId="169" fontId="26" fillId="0" borderId="23" xfId="9" applyNumberFormat="1" applyFont="1" applyFill="1"/>
    <xf numFmtId="168" fontId="4" fillId="0" borderId="15" xfId="0" applyNumberFormat="1" applyFont="1" applyBorder="1" applyAlignment="1">
      <alignment horizontal="center"/>
    </xf>
    <xf numFmtId="168" fontId="4" fillId="0" borderId="0" xfId="0" applyNumberFormat="1" applyFont="1" applyAlignment="1">
      <alignment horizontal="center"/>
    </xf>
    <xf numFmtId="9" fontId="14" fillId="0" borderId="0" xfId="2" applyFont="1"/>
    <xf numFmtId="10" fontId="0" fillId="0" borderId="0" xfId="2" applyNumberFormat="1" applyFont="1"/>
    <xf numFmtId="10" fontId="14" fillId="0" borderId="0" xfId="2" applyNumberFormat="1" applyFont="1"/>
    <xf numFmtId="167" fontId="14" fillId="0" borderId="0" xfId="2" applyNumberFormat="1" applyFont="1" applyFill="1" applyBorder="1"/>
    <xf numFmtId="164" fontId="14" fillId="0" borderId="0" xfId="0" applyNumberFormat="1" applyFont="1"/>
    <xf numFmtId="0" fontId="2" fillId="5" borderId="0" xfId="4" applyFill="1"/>
    <xf numFmtId="0" fontId="2" fillId="5" borderId="0" xfId="4" applyFill="1" applyAlignment="1">
      <alignment vertical="center"/>
    </xf>
    <xf numFmtId="3" fontId="16" fillId="5" borderId="0" xfId="4" applyNumberFormat="1" applyFont="1" applyFill="1" applyAlignment="1" applyProtection="1">
      <alignment horizontal="center" wrapText="1"/>
      <protection locked="0"/>
    </xf>
    <xf numFmtId="172" fontId="13" fillId="5" borderId="9" xfId="4" applyNumberFormat="1" applyFont="1" applyFill="1" applyBorder="1" applyAlignment="1">
      <alignment horizontal="center"/>
    </xf>
    <xf numFmtId="3" fontId="16" fillId="5" borderId="10" xfId="4" applyNumberFormat="1" applyFont="1" applyFill="1" applyBorder="1" applyAlignment="1" applyProtection="1">
      <alignment horizontal="center" wrapText="1"/>
      <protection locked="0"/>
    </xf>
    <xf numFmtId="3" fontId="13" fillId="5" borderId="0" xfId="4" applyNumberFormat="1" applyFont="1" applyFill="1" applyAlignment="1" applyProtection="1">
      <alignment horizontal="center" wrapText="1"/>
      <protection locked="0"/>
    </xf>
    <xf numFmtId="3" fontId="16" fillId="5" borderId="37" xfId="4" applyNumberFormat="1" applyFont="1" applyFill="1" applyBorder="1" applyAlignment="1" applyProtection="1">
      <alignment horizontal="center" wrapText="1"/>
      <protection locked="0"/>
    </xf>
    <xf numFmtId="0" fontId="13" fillId="5" borderId="8" xfId="4" applyFont="1" applyFill="1" applyBorder="1" applyAlignment="1">
      <alignment horizontal="center"/>
    </xf>
    <xf numFmtId="172" fontId="16" fillId="5" borderId="0" xfId="4" applyNumberFormat="1" applyFont="1" applyFill="1" applyAlignment="1">
      <alignment horizontal="center"/>
    </xf>
    <xf numFmtId="172" fontId="16" fillId="5" borderId="10" xfId="4" applyNumberFormat="1" applyFont="1" applyFill="1" applyBorder="1" applyAlignment="1">
      <alignment horizontal="center"/>
    </xf>
    <xf numFmtId="172" fontId="13" fillId="5" borderId="0" xfId="4" applyNumberFormat="1" applyFont="1" applyFill="1" applyAlignment="1">
      <alignment horizontal="center"/>
    </xf>
    <xf numFmtId="172" fontId="13" fillId="5" borderId="10" xfId="4" applyNumberFormat="1" applyFont="1" applyFill="1" applyBorder="1" applyAlignment="1">
      <alignment horizontal="center"/>
    </xf>
    <xf numFmtId="172" fontId="16" fillId="5" borderId="37" xfId="4" applyNumberFormat="1" applyFont="1" applyFill="1" applyBorder="1" applyAlignment="1">
      <alignment horizontal="center"/>
    </xf>
    <xf numFmtId="0" fontId="13" fillId="5" borderId="10" xfId="4" applyFont="1" applyFill="1" applyBorder="1" applyAlignment="1">
      <alignment horizontal="center"/>
    </xf>
    <xf numFmtId="0" fontId="13" fillId="5" borderId="38" xfId="4" applyFont="1" applyFill="1" applyBorder="1" applyAlignment="1">
      <alignment horizontal="center"/>
    </xf>
    <xf numFmtId="172" fontId="13" fillId="5" borderId="37" xfId="4" applyNumberFormat="1" applyFont="1" applyFill="1" applyBorder="1" applyAlignment="1">
      <alignment horizontal="center"/>
    </xf>
    <xf numFmtId="0" fontId="13" fillId="5" borderId="21" xfId="4" applyFont="1" applyFill="1" applyBorder="1" applyAlignment="1">
      <alignment horizontal="center"/>
    </xf>
    <xf numFmtId="0" fontId="13" fillId="5" borderId="22" xfId="4" applyFont="1" applyFill="1" applyBorder="1" applyAlignment="1">
      <alignment horizontal="center"/>
    </xf>
    <xf numFmtId="0" fontId="4" fillId="5" borderId="0" xfId="4" applyFont="1" applyFill="1" applyAlignment="1">
      <alignment horizontal="center"/>
    </xf>
    <xf numFmtId="0" fontId="17" fillId="5" borderId="39" xfId="4" applyFont="1" applyFill="1" applyBorder="1" applyAlignment="1">
      <alignment horizontal="center"/>
    </xf>
    <xf numFmtId="0" fontId="4" fillId="5" borderId="39" xfId="4" applyFont="1" applyFill="1" applyBorder="1" applyAlignment="1">
      <alignment horizontal="center"/>
    </xf>
    <xf numFmtId="0" fontId="4" fillId="5" borderId="0" xfId="4" applyFont="1" applyFill="1"/>
    <xf numFmtId="0" fontId="2" fillId="5" borderId="0" xfId="4" applyFill="1" applyAlignment="1">
      <alignment horizontal="center"/>
    </xf>
    <xf numFmtId="0" fontId="17" fillId="5" borderId="0" xfId="4" applyFont="1" applyFill="1" applyAlignment="1">
      <alignment horizontal="center"/>
    </xf>
    <xf numFmtId="0" fontId="4" fillId="5" borderId="0" xfId="4" applyFont="1" applyFill="1" applyAlignment="1">
      <alignment vertical="center"/>
    </xf>
    <xf numFmtId="3" fontId="13" fillId="5" borderId="13" xfId="4" applyNumberFormat="1" applyFont="1" applyFill="1" applyBorder="1" applyAlignment="1" applyProtection="1">
      <alignment horizontal="center" vertical="center" wrapText="1"/>
      <protection locked="0"/>
    </xf>
    <xf numFmtId="3" fontId="13" fillId="5" borderId="41" xfId="4" applyNumberFormat="1" applyFont="1" applyFill="1" applyBorder="1" applyAlignment="1" applyProtection="1">
      <alignment horizontal="center" vertical="center" wrapText="1"/>
      <protection locked="0"/>
    </xf>
    <xf numFmtId="3" fontId="13" fillId="5" borderId="42" xfId="4" applyNumberFormat="1" applyFont="1" applyFill="1" applyBorder="1" applyAlignment="1" applyProtection="1">
      <alignment horizontal="center" vertical="center" wrapText="1"/>
      <protection locked="0"/>
    </xf>
    <xf numFmtId="0" fontId="4" fillId="5" borderId="0" xfId="4" applyFont="1" applyFill="1" applyAlignment="1">
      <alignment horizontal="center" vertical="center"/>
    </xf>
    <xf numFmtId="3" fontId="16" fillId="5" borderId="9" xfId="4" applyNumberFormat="1" applyFont="1" applyFill="1" applyBorder="1" applyAlignment="1" applyProtection="1">
      <alignment horizontal="center" wrapText="1"/>
      <protection locked="0"/>
    </xf>
    <xf numFmtId="172" fontId="16" fillId="5" borderId="9" xfId="4" applyNumberFormat="1" applyFont="1" applyFill="1" applyBorder="1" applyAlignment="1">
      <alignment horizontal="center"/>
    </xf>
    <xf numFmtId="0" fontId="4" fillId="5" borderId="0" xfId="4" applyFont="1" applyFill="1" applyAlignment="1">
      <alignment vertical="top"/>
    </xf>
    <xf numFmtId="0" fontId="4" fillId="5" borderId="0" xfId="4" applyFont="1" applyFill="1" applyAlignment="1">
      <alignment horizontal="center" vertical="top"/>
    </xf>
    <xf numFmtId="167" fontId="4" fillId="0" borderId="0" xfId="2" applyNumberFormat="1" applyFont="1"/>
    <xf numFmtId="165" fontId="4" fillId="0" borderId="0" xfId="1" applyFont="1"/>
    <xf numFmtId="164" fontId="4" fillId="0" borderId="0" xfId="0" applyNumberFormat="1" applyFont="1"/>
    <xf numFmtId="167" fontId="14" fillId="0" borderId="0" xfId="2" applyNumberFormat="1" applyFont="1"/>
    <xf numFmtId="9" fontId="0" fillId="0" borderId="0" xfId="2" applyFont="1"/>
    <xf numFmtId="167" fontId="0" fillId="0" borderId="0" xfId="2" applyNumberFormat="1" applyFont="1"/>
    <xf numFmtId="167" fontId="0" fillId="0" borderId="0" xfId="0" applyNumberFormat="1"/>
    <xf numFmtId="0" fontId="21" fillId="0" borderId="15" xfId="4" applyFont="1" applyBorder="1" applyAlignment="1">
      <alignment horizontal="center"/>
    </xf>
    <xf numFmtId="2" fontId="4" fillId="0" borderId="39" xfId="0" applyNumberFormat="1" applyFont="1" applyBorder="1"/>
    <xf numFmtId="0" fontId="17" fillId="0" borderId="39" xfId="4" applyFont="1" applyBorder="1" applyAlignment="1">
      <alignment horizontal="center"/>
    </xf>
    <xf numFmtId="0" fontId="4" fillId="0" borderId="39" xfId="4" applyFont="1" applyBorder="1" applyAlignment="1">
      <alignment horizontal="center"/>
    </xf>
    <xf numFmtId="0" fontId="4" fillId="0" borderId="44" xfId="4" applyFont="1" applyBorder="1" applyAlignment="1">
      <alignment horizontal="center"/>
    </xf>
    <xf numFmtId="3" fontId="13" fillId="0" borderId="0" xfId="4" applyNumberFormat="1" applyFont="1" applyAlignment="1" applyProtection="1">
      <alignment horizontal="center" vertical="center" wrapText="1"/>
      <protection locked="0"/>
    </xf>
    <xf numFmtId="0" fontId="28" fillId="0" borderId="0" xfId="4" applyFont="1" applyAlignment="1">
      <alignment horizontal="center" vertical="center" textRotation="90" wrapText="1"/>
    </xf>
    <xf numFmtId="0" fontId="13" fillId="0" borderId="15" xfId="4" applyFont="1" applyBorder="1" applyAlignment="1">
      <alignment horizontal="center"/>
    </xf>
    <xf numFmtId="172" fontId="13" fillId="5" borderId="43" xfId="4" applyNumberFormat="1" applyFont="1" applyFill="1" applyBorder="1" applyAlignment="1">
      <alignment horizontal="center"/>
    </xf>
    <xf numFmtId="0" fontId="3" fillId="0" borderId="0" xfId="4" applyFont="1" applyAlignment="1">
      <alignment horizontal="center" vertical="center"/>
    </xf>
    <xf numFmtId="0" fontId="3" fillId="0" borderId="0" xfId="4" applyFont="1" applyAlignment="1">
      <alignment horizontal="center" vertical="center" wrapText="1"/>
    </xf>
    <xf numFmtId="0" fontId="2" fillId="0" borderId="0" xfId="4" applyAlignment="1">
      <alignment horizontal="center" vertical="center"/>
    </xf>
    <xf numFmtId="170" fontId="4" fillId="0" borderId="0" xfId="4" applyNumberFormat="1" applyFont="1" applyAlignment="1">
      <alignment horizontal="center" vertical="center"/>
    </xf>
    <xf numFmtId="0" fontId="4" fillId="0" borderId="0" xfId="4" applyFont="1" applyAlignment="1">
      <alignment horizontal="center" vertical="center"/>
    </xf>
    <xf numFmtId="170" fontId="3" fillId="0" borderId="0" xfId="4" applyNumberFormat="1" applyFont="1" applyAlignment="1">
      <alignment horizontal="center" vertical="center"/>
    </xf>
    <xf numFmtId="170" fontId="4" fillId="0" borderId="0" xfId="4" applyNumberFormat="1" applyFont="1" applyAlignment="1" applyProtection="1">
      <alignment horizontal="center" vertical="center" wrapText="1"/>
      <protection locked="0"/>
    </xf>
    <xf numFmtId="0" fontId="4" fillId="0" borderId="32" xfId="4" applyFont="1" applyBorder="1" applyAlignment="1" applyProtection="1">
      <alignment horizontal="center" vertical="center" wrapText="1"/>
      <protection locked="0"/>
    </xf>
    <xf numFmtId="0" fontId="4" fillId="0" borderId="0" xfId="4" applyFont="1" applyAlignment="1" applyProtection="1">
      <alignment horizontal="center" vertical="center" wrapText="1"/>
      <protection locked="0"/>
    </xf>
    <xf numFmtId="3" fontId="4" fillId="0" borderId="0" xfId="4" applyNumberFormat="1" applyFont="1" applyAlignment="1" applyProtection="1">
      <alignment horizontal="center" vertical="center" wrapText="1"/>
      <protection locked="0"/>
    </xf>
    <xf numFmtId="3" fontId="4" fillId="0" borderId="15" xfId="4" applyNumberFormat="1" applyFont="1" applyBorder="1" applyAlignment="1" applyProtection="1">
      <alignment horizontal="center" vertical="center" wrapText="1"/>
      <protection locked="0"/>
    </xf>
    <xf numFmtId="0" fontId="4" fillId="0" borderId="15" xfId="4" applyFont="1" applyBorder="1" applyAlignment="1" applyProtection="1">
      <alignment horizontal="center" vertical="center" wrapText="1"/>
      <protection locked="0"/>
    </xf>
    <xf numFmtId="0" fontId="14" fillId="0" borderId="0" xfId="4" applyFont="1"/>
    <xf numFmtId="3" fontId="4" fillId="5" borderId="37" xfId="4" applyNumberFormat="1" applyFont="1" applyFill="1" applyBorder="1" applyAlignment="1" applyProtection="1">
      <alignment horizontal="center" vertical="center"/>
      <protection locked="0"/>
    </xf>
    <xf numFmtId="1" fontId="20" fillId="3" borderId="53" xfId="1" applyNumberFormat="1" applyFont="1" applyFill="1" applyBorder="1" applyAlignment="1">
      <alignment horizontal="center" vertical="center"/>
    </xf>
    <xf numFmtId="1" fontId="20" fillId="3" borderId="23" xfId="1" applyNumberFormat="1" applyFont="1" applyFill="1" applyBorder="1" applyAlignment="1">
      <alignment horizontal="center" vertical="center"/>
    </xf>
    <xf numFmtId="1" fontId="20" fillId="3" borderId="54" xfId="1" applyNumberFormat="1" applyFont="1" applyFill="1" applyBorder="1" applyAlignment="1">
      <alignment horizontal="center" vertical="center"/>
    </xf>
    <xf numFmtId="10" fontId="4" fillId="0" borderId="55" xfId="2" applyNumberFormat="1" applyFont="1" applyFill="1" applyBorder="1" applyAlignment="1">
      <alignment horizontal="center" vertical="center"/>
    </xf>
    <xf numFmtId="10" fontId="4" fillId="0" borderId="0" xfId="2" applyNumberFormat="1" applyFont="1" applyFill="1" applyBorder="1" applyAlignment="1">
      <alignment horizontal="center" vertical="center"/>
    </xf>
    <xf numFmtId="1" fontId="20" fillId="3" borderId="56" xfId="1" applyNumberFormat="1" applyFont="1" applyFill="1" applyBorder="1" applyAlignment="1">
      <alignment horizontal="center" vertical="center"/>
    </xf>
    <xf numFmtId="1" fontId="20" fillId="3" borderId="57" xfId="1" applyNumberFormat="1" applyFont="1" applyFill="1" applyBorder="1" applyAlignment="1">
      <alignment horizontal="center" vertical="center"/>
    </xf>
    <xf numFmtId="1" fontId="20" fillId="3" borderId="58" xfId="1" applyNumberFormat="1" applyFont="1" applyFill="1" applyBorder="1" applyAlignment="1">
      <alignment horizontal="center" vertical="center"/>
    </xf>
    <xf numFmtId="0" fontId="5" fillId="0" borderId="39" xfId="4" applyFont="1" applyBorder="1" applyAlignment="1">
      <alignment horizontal="center" vertical="center" wrapText="1"/>
    </xf>
    <xf numFmtId="0" fontId="2" fillId="5" borderId="0" xfId="4" applyFill="1" applyAlignment="1">
      <alignment horizontal="center" vertical="center"/>
    </xf>
    <xf numFmtId="170" fontId="4" fillId="5" borderId="0" xfId="4" applyNumberFormat="1" applyFont="1" applyFill="1" applyAlignment="1">
      <alignment horizontal="center" vertical="center"/>
    </xf>
    <xf numFmtId="0" fontId="3" fillId="2" borderId="59" xfId="4" quotePrefix="1" applyFont="1" applyFill="1" applyBorder="1" applyAlignment="1">
      <alignment horizontal="right"/>
    </xf>
    <xf numFmtId="10" fontId="4" fillId="2" borderId="60" xfId="2" applyNumberFormat="1" applyFont="1" applyFill="1" applyBorder="1" applyAlignment="1">
      <alignment horizontal="center" vertical="center"/>
    </xf>
    <xf numFmtId="10" fontId="4" fillId="2" borderId="61" xfId="2" applyNumberFormat="1" applyFont="1" applyFill="1" applyBorder="1" applyAlignment="1">
      <alignment horizontal="center" vertical="center"/>
    </xf>
    <xf numFmtId="10" fontId="4" fillId="2" borderId="62" xfId="2" applyNumberFormat="1" applyFont="1" applyFill="1" applyBorder="1" applyAlignment="1">
      <alignment horizontal="center" vertical="center"/>
    </xf>
    <xf numFmtId="10" fontId="4" fillId="2" borderId="63" xfId="2" applyNumberFormat="1" applyFont="1" applyFill="1" applyBorder="1" applyAlignment="1">
      <alignment horizontal="center" vertical="center"/>
    </xf>
    <xf numFmtId="10" fontId="3" fillId="2" borderId="64" xfId="2" applyNumberFormat="1" applyFont="1" applyFill="1" applyBorder="1" applyAlignment="1">
      <alignment horizontal="center" vertical="center"/>
    </xf>
    <xf numFmtId="0" fontId="3" fillId="2" borderId="65" xfId="4" quotePrefix="1" applyFont="1" applyFill="1" applyBorder="1" applyAlignment="1">
      <alignment horizontal="right"/>
    </xf>
    <xf numFmtId="10" fontId="4" fillId="2" borderId="66" xfId="2" applyNumberFormat="1" applyFont="1" applyFill="1" applyBorder="1" applyAlignment="1">
      <alignment horizontal="center" vertical="center"/>
    </xf>
    <xf numFmtId="10" fontId="4" fillId="2" borderId="33" xfId="2" applyNumberFormat="1" applyFont="1" applyFill="1" applyBorder="1" applyAlignment="1">
      <alignment horizontal="center" vertical="center"/>
    </xf>
    <xf numFmtId="10" fontId="4" fillId="2" borderId="67" xfId="2" applyNumberFormat="1" applyFont="1" applyFill="1" applyBorder="1" applyAlignment="1">
      <alignment horizontal="center" vertical="center"/>
    </xf>
    <xf numFmtId="10" fontId="4" fillId="2" borderId="68" xfId="2" applyNumberFormat="1" applyFont="1" applyFill="1" applyBorder="1" applyAlignment="1">
      <alignment horizontal="center" vertical="center"/>
    </xf>
    <xf numFmtId="10" fontId="3" fillId="2" borderId="69" xfId="2" applyNumberFormat="1" applyFont="1" applyFill="1" applyBorder="1" applyAlignment="1">
      <alignment horizontal="center" vertical="center"/>
    </xf>
    <xf numFmtId="0" fontId="3" fillId="2" borderId="70" xfId="4" quotePrefix="1" applyFont="1" applyFill="1" applyBorder="1" applyAlignment="1">
      <alignment horizontal="right"/>
    </xf>
    <xf numFmtId="10" fontId="4" fillId="2" borderId="71" xfId="2" applyNumberFormat="1" applyFont="1" applyFill="1" applyBorder="1" applyAlignment="1">
      <alignment horizontal="center" vertical="center"/>
    </xf>
    <xf numFmtId="10" fontId="4" fillId="2" borderId="72" xfId="2" applyNumberFormat="1" applyFont="1" applyFill="1" applyBorder="1" applyAlignment="1">
      <alignment horizontal="center" vertical="center"/>
    </xf>
    <xf numFmtId="10" fontId="4" fillId="2" borderId="73" xfId="2" applyNumberFormat="1" applyFont="1" applyFill="1" applyBorder="1" applyAlignment="1">
      <alignment horizontal="center" vertical="center"/>
    </xf>
    <xf numFmtId="10" fontId="4" fillId="2" borderId="74" xfId="2" applyNumberFormat="1" applyFont="1" applyFill="1" applyBorder="1" applyAlignment="1">
      <alignment horizontal="center" vertical="center"/>
    </xf>
    <xf numFmtId="10" fontId="3" fillId="2" borderId="75" xfId="2" applyNumberFormat="1" applyFont="1" applyFill="1" applyBorder="1" applyAlignment="1">
      <alignment horizontal="center" vertical="center"/>
    </xf>
    <xf numFmtId="0" fontId="4" fillId="6" borderId="24" xfId="4" applyFont="1" applyFill="1" applyBorder="1" applyAlignment="1" applyProtection="1">
      <alignment horizontal="center" vertical="center" wrapText="1"/>
      <protection locked="0"/>
    </xf>
    <xf numFmtId="0" fontId="4" fillId="6" borderId="14" xfId="4" applyFont="1" applyFill="1" applyBorder="1" applyAlignment="1" applyProtection="1">
      <alignment horizontal="center" vertical="center" wrapText="1"/>
      <protection locked="0"/>
    </xf>
    <xf numFmtId="0" fontId="4" fillId="6" borderId="6" xfId="4" applyFont="1" applyFill="1" applyBorder="1" applyAlignment="1" applyProtection="1">
      <alignment horizontal="center" vertical="center" wrapText="1"/>
      <protection locked="0"/>
    </xf>
    <xf numFmtId="3" fontId="4" fillId="6" borderId="42" xfId="4" applyNumberFormat="1" applyFont="1" applyFill="1" applyBorder="1" applyAlignment="1" applyProtection="1">
      <alignment horizontal="center" vertical="center" wrapText="1"/>
      <protection locked="0"/>
    </xf>
    <xf numFmtId="3" fontId="4" fillId="6" borderId="16" xfId="4" applyNumberFormat="1" applyFont="1" applyFill="1" applyBorder="1" applyAlignment="1" applyProtection="1">
      <alignment horizontal="center" vertical="center" wrapText="1"/>
      <protection locked="0"/>
    </xf>
    <xf numFmtId="3" fontId="4" fillId="6" borderId="13" xfId="4" applyNumberFormat="1" applyFont="1" applyFill="1" applyBorder="1" applyAlignment="1" applyProtection="1">
      <alignment horizontal="center" vertical="center" wrapText="1"/>
      <protection locked="0"/>
    </xf>
    <xf numFmtId="0" fontId="4" fillId="5" borderId="16" xfId="4" applyFont="1" applyFill="1" applyBorder="1" applyAlignment="1" applyProtection="1">
      <alignment horizontal="center" vertical="center" wrapText="1"/>
      <protection locked="0"/>
    </xf>
    <xf numFmtId="166" fontId="4" fillId="7" borderId="14" xfId="4" applyNumberFormat="1" applyFont="1" applyFill="1" applyBorder="1" applyAlignment="1" applyProtection="1">
      <alignment horizontal="center" vertical="center" wrapText="1"/>
      <protection locked="0"/>
    </xf>
    <xf numFmtId="166" fontId="4" fillId="7" borderId="29" xfId="4" applyNumberFormat="1" applyFont="1" applyFill="1" applyBorder="1" applyAlignment="1" applyProtection="1">
      <alignment horizontal="center" vertical="center" wrapText="1"/>
      <protection locked="0"/>
    </xf>
    <xf numFmtId="0" fontId="4" fillId="7" borderId="16" xfId="4" applyFont="1" applyFill="1" applyBorder="1" applyAlignment="1" applyProtection="1">
      <alignment horizontal="center" vertical="center" wrapText="1"/>
      <protection locked="0"/>
    </xf>
    <xf numFmtId="0" fontId="4" fillId="7" borderId="76" xfId="4" applyFont="1" applyFill="1" applyBorder="1" applyAlignment="1" applyProtection="1">
      <alignment horizontal="center" vertical="center" wrapText="1"/>
      <protection locked="0"/>
    </xf>
    <xf numFmtId="166" fontId="4" fillId="7" borderId="20" xfId="4" applyNumberFormat="1" applyFont="1" applyFill="1" applyBorder="1" applyAlignment="1" applyProtection="1">
      <alignment horizontal="center" vertical="center" wrapText="1"/>
      <protection locked="0"/>
    </xf>
    <xf numFmtId="0" fontId="4" fillId="7" borderId="77" xfId="4" applyFont="1" applyFill="1" applyBorder="1" applyAlignment="1" applyProtection="1">
      <alignment horizontal="center" vertical="center" wrapText="1"/>
      <protection locked="0"/>
    </xf>
    <xf numFmtId="0" fontId="4" fillId="5" borderId="26" xfId="4" applyFont="1" applyFill="1" applyBorder="1" applyAlignment="1" applyProtection="1">
      <alignment horizontal="center" vertical="center" wrapText="1"/>
      <protection locked="0"/>
    </xf>
    <xf numFmtId="0" fontId="4" fillId="5" borderId="32" xfId="4" applyFont="1" applyFill="1" applyBorder="1" applyAlignment="1" applyProtection="1">
      <alignment horizontal="center" vertical="center" wrapText="1"/>
      <protection locked="0"/>
    </xf>
    <xf numFmtId="0" fontId="4" fillId="0" borderId="30" xfId="4" applyFont="1" applyBorder="1" applyAlignment="1" applyProtection="1">
      <alignment horizontal="center" vertical="center" wrapText="1"/>
      <protection locked="0"/>
    </xf>
    <xf numFmtId="0" fontId="4" fillId="0" borderId="16" xfId="4" applyFont="1" applyBorder="1" applyAlignment="1" applyProtection="1">
      <alignment horizontal="center" vertical="center" wrapText="1"/>
      <protection locked="0"/>
    </xf>
    <xf numFmtId="0" fontId="4" fillId="0" borderId="76" xfId="4" applyFont="1" applyBorder="1" applyAlignment="1" applyProtection="1">
      <alignment horizontal="center" vertical="center" wrapText="1"/>
      <protection locked="0"/>
    </xf>
    <xf numFmtId="0" fontId="4" fillId="6" borderId="52" xfId="4" applyFont="1" applyFill="1" applyBorder="1" applyAlignment="1" applyProtection="1">
      <alignment horizontal="center" vertical="center" wrapText="1"/>
      <protection locked="0"/>
    </xf>
    <xf numFmtId="0" fontId="4" fillId="0" borderId="19" xfId="4" applyFont="1" applyBorder="1" applyAlignment="1" applyProtection="1">
      <alignment horizontal="center" vertical="center" wrapText="1"/>
      <protection locked="0"/>
    </xf>
    <xf numFmtId="0" fontId="4" fillId="0" borderId="77" xfId="4" applyFont="1" applyBorder="1" applyAlignment="1" applyProtection="1">
      <alignment horizontal="center" vertical="center" wrapText="1"/>
      <protection locked="0"/>
    </xf>
    <xf numFmtId="0" fontId="4" fillId="5" borderId="30" xfId="4" applyFont="1" applyFill="1" applyBorder="1" applyAlignment="1" applyProtection="1">
      <alignment horizontal="center" vertical="center" wrapText="1"/>
      <protection locked="0"/>
    </xf>
    <xf numFmtId="0" fontId="4" fillId="5" borderId="76" xfId="4" applyFont="1" applyFill="1" applyBorder="1" applyAlignment="1" applyProtection="1">
      <alignment horizontal="center" vertical="center" wrapText="1"/>
      <protection locked="0"/>
    </xf>
    <xf numFmtId="0" fontId="4" fillId="5" borderId="19" xfId="4" applyFont="1" applyFill="1" applyBorder="1" applyAlignment="1" applyProtection="1">
      <alignment horizontal="center" vertical="center" wrapText="1"/>
      <protection locked="0"/>
    </xf>
    <xf numFmtId="0" fontId="4" fillId="5" borderId="77" xfId="4" applyFont="1" applyFill="1" applyBorder="1" applyAlignment="1" applyProtection="1">
      <alignment horizontal="center" vertical="center" wrapText="1"/>
      <protection locked="0"/>
    </xf>
    <xf numFmtId="3" fontId="30" fillId="0" borderId="9" xfId="0" applyNumberFormat="1" applyFont="1" applyBorder="1" applyAlignment="1" applyProtection="1">
      <alignment horizontal="center"/>
      <protection locked="0"/>
    </xf>
    <xf numFmtId="3" fontId="30" fillId="0" borderId="0" xfId="0" applyNumberFormat="1" applyFont="1" applyAlignment="1" applyProtection="1">
      <alignment horizontal="center"/>
      <protection locked="0"/>
    </xf>
    <xf numFmtId="3" fontId="30" fillId="0" borderId="10" xfId="0" applyNumberFormat="1" applyFont="1" applyBorder="1" applyAlignment="1" applyProtection="1">
      <alignment horizontal="center"/>
      <protection locked="0"/>
    </xf>
    <xf numFmtId="168" fontId="30" fillId="0" borderId="15" xfId="0" applyNumberFormat="1" applyFont="1" applyBorder="1"/>
    <xf numFmtId="168" fontId="30" fillId="0" borderId="0" xfId="0" applyNumberFormat="1" applyFont="1"/>
    <xf numFmtId="2" fontId="30" fillId="0" borderId="0" xfId="0" applyNumberFormat="1" applyFont="1" applyAlignment="1">
      <alignment horizontal="center"/>
    </xf>
    <xf numFmtId="169" fontId="31" fillId="0" borderId="23" xfId="9" applyNumberFormat="1" applyFont="1" applyFill="1"/>
    <xf numFmtId="3" fontId="30" fillId="0" borderId="9" xfId="0" applyNumberFormat="1" applyFont="1" applyBorder="1" applyAlignment="1">
      <alignment horizontal="center"/>
    </xf>
    <xf numFmtId="3" fontId="30" fillId="0" borderId="11" xfId="0" applyNumberFormat="1" applyFont="1" applyBorder="1" applyAlignment="1">
      <alignment horizontal="center"/>
    </xf>
    <xf numFmtId="3" fontId="30" fillId="0" borderId="3" xfId="0" applyNumberFormat="1" applyFont="1" applyBorder="1" applyAlignment="1" applyProtection="1">
      <alignment horizontal="center"/>
      <protection locked="0"/>
    </xf>
    <xf numFmtId="3" fontId="30" fillId="0" borderId="12" xfId="0" applyNumberFormat="1" applyFont="1" applyBorder="1" applyAlignment="1" applyProtection="1">
      <alignment horizontal="center"/>
      <protection locked="0"/>
    </xf>
    <xf numFmtId="168" fontId="30" fillId="0" borderId="15" xfId="0" applyNumberFormat="1" applyFont="1" applyBorder="1" applyAlignment="1">
      <alignment horizontal="center"/>
    </xf>
    <xf numFmtId="0" fontId="30" fillId="0" borderId="0" xfId="0" applyFont="1"/>
    <xf numFmtId="0" fontId="32" fillId="0" borderId="0" xfId="0" applyFont="1"/>
    <xf numFmtId="168" fontId="30" fillId="0" borderId="0" xfId="0" applyNumberFormat="1" applyFont="1" applyAlignment="1">
      <alignment horizontal="center"/>
    </xf>
    <xf numFmtId="0" fontId="9" fillId="0" borderId="0" xfId="4" applyFont="1" applyAlignment="1">
      <alignment horizontal="center" textRotation="90"/>
    </xf>
    <xf numFmtId="0" fontId="10" fillId="0" borderId="6" xfId="4" applyFont="1" applyBorder="1" applyAlignment="1">
      <alignment horizontal="center" vertical="center"/>
    </xf>
    <xf numFmtId="0" fontId="10" fillId="0" borderId="20" xfId="4" applyFont="1" applyBorder="1" applyAlignment="1">
      <alignment horizontal="center" vertical="center"/>
    </xf>
    <xf numFmtId="0" fontId="10" fillId="0" borderId="35" xfId="4" applyFont="1" applyBorder="1" applyAlignment="1">
      <alignment horizontal="center" vertical="center"/>
    </xf>
    <xf numFmtId="0" fontId="10" fillId="0" borderId="3" xfId="4" applyFont="1" applyBorder="1" applyAlignment="1">
      <alignment horizontal="center" vertical="center"/>
    </xf>
    <xf numFmtId="0" fontId="3" fillId="5" borderId="0" xfId="4" quotePrefix="1" applyFont="1" applyFill="1" applyAlignment="1">
      <alignment horizontal="center" vertical="center" textRotation="90"/>
    </xf>
    <xf numFmtId="0" fontId="27" fillId="5" borderId="0" xfId="4" applyFont="1" applyFill="1" applyAlignment="1">
      <alignment horizontal="center" vertical="center" textRotation="90"/>
    </xf>
    <xf numFmtId="0" fontId="3" fillId="5" borderId="6" xfId="4" applyFont="1" applyFill="1" applyBorder="1" applyAlignment="1">
      <alignment horizontal="center" vertical="center"/>
    </xf>
    <xf numFmtId="0" fontId="3" fillId="5" borderId="40" xfId="4" applyFont="1" applyFill="1" applyBorder="1" applyAlignment="1">
      <alignment horizontal="center" vertical="center"/>
    </xf>
    <xf numFmtId="0" fontId="4" fillId="0" borderId="0" xfId="0" applyFont="1" applyAlignment="1" applyProtection="1">
      <alignment horizontal="center" vertical="center" textRotation="90" wrapText="1"/>
      <protection locked="0"/>
    </xf>
    <xf numFmtId="0" fontId="4" fillId="0" borderId="0" xfId="0" applyFont="1" applyAlignment="1" applyProtection="1">
      <alignment horizontal="center" vertical="center" textRotation="90"/>
      <protection locked="0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3" fontId="13" fillId="0" borderId="45" xfId="4" applyNumberFormat="1" applyFont="1" applyBorder="1" applyAlignment="1" applyProtection="1">
      <alignment horizontal="center" vertical="center" wrapText="1"/>
      <protection locked="0"/>
    </xf>
    <xf numFmtId="3" fontId="13" fillId="0" borderId="46" xfId="4" applyNumberFormat="1" applyFont="1" applyBorder="1" applyAlignment="1" applyProtection="1">
      <alignment horizontal="center" vertical="center" wrapText="1"/>
      <protection locked="0"/>
    </xf>
    <xf numFmtId="0" fontId="28" fillId="0" borderId="47" xfId="4" applyFont="1" applyBorder="1" applyAlignment="1">
      <alignment horizontal="center" vertical="center" textRotation="90" wrapText="1"/>
    </xf>
    <xf numFmtId="0" fontId="28" fillId="0" borderId="48" xfId="4" applyFont="1" applyBorder="1" applyAlignment="1">
      <alignment horizontal="center" vertical="center" textRotation="90" wrapText="1"/>
    </xf>
    <xf numFmtId="3" fontId="13" fillId="0" borderId="1" xfId="4" applyNumberFormat="1" applyFont="1" applyBorder="1" applyAlignment="1" applyProtection="1">
      <alignment horizontal="center" vertical="center" wrapText="1"/>
      <protection locked="0"/>
    </xf>
    <xf numFmtId="3" fontId="13" fillId="0" borderId="39" xfId="4" applyNumberFormat="1" applyFont="1" applyBorder="1" applyAlignment="1" applyProtection="1">
      <alignment horizontal="center" vertical="center" wrapText="1"/>
      <protection locked="0"/>
    </xf>
    <xf numFmtId="3" fontId="13" fillId="0" borderId="49" xfId="4" applyNumberFormat="1" applyFont="1" applyBorder="1" applyAlignment="1" applyProtection="1">
      <alignment horizontal="center" vertical="center" wrapText="1"/>
      <protection locked="0"/>
    </xf>
    <xf numFmtId="3" fontId="13" fillId="0" borderId="50" xfId="4" applyNumberFormat="1" applyFont="1" applyBorder="1" applyAlignment="1" applyProtection="1">
      <alignment horizontal="center" vertical="center" wrapText="1"/>
      <protection locked="0"/>
    </xf>
    <xf numFmtId="0" fontId="5" fillId="0" borderId="39" xfId="4" applyFont="1" applyBorder="1" applyAlignment="1">
      <alignment horizontal="center" vertical="center" wrapText="1"/>
    </xf>
    <xf numFmtId="0" fontId="29" fillId="6" borderId="51" xfId="4" applyFont="1" applyFill="1" applyBorder="1" applyAlignment="1" applyProtection="1">
      <alignment horizontal="center" vertical="center" textRotation="90" wrapText="1"/>
      <protection locked="0"/>
    </xf>
    <xf numFmtId="0" fontId="29" fillId="6" borderId="28" xfId="4" applyFont="1" applyFill="1" applyBorder="1" applyAlignment="1" applyProtection="1">
      <alignment horizontal="center" vertical="center" textRotation="90" wrapText="1"/>
      <protection locked="0"/>
    </xf>
  </cellXfs>
  <cellStyles count="10">
    <cellStyle name="Comma 2" xfId="8" xr:uid="{00000000-0005-0000-0000-000001000000}"/>
    <cellStyle name="Comma 3" xfId="7" xr:uid="{00000000-0005-0000-0000-000002000000}"/>
    <cellStyle name="Entrée" xfId="9" builtinId="20"/>
    <cellStyle name="Milliers" xfId="1" builtinId="3"/>
    <cellStyle name="Normal" xfId="0" builtinId="0"/>
    <cellStyle name="Normal 2" xfId="4" xr:uid="{00000000-0005-0000-0000-000005000000}"/>
    <cellStyle name="Normal 3" xfId="5" xr:uid="{00000000-0005-0000-0000-000006000000}"/>
    <cellStyle name="Normal_Variables P" xfId="3" xr:uid="{00000000-0005-0000-0000-000007000000}"/>
    <cellStyle name="Percent 2" xfId="6" xr:uid="{00000000-0005-0000-0000-000009000000}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3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customXml" Target="../customXml/item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qrf7302/Documents/CLEF%20USB%20Maarten/Tariefaanpassing%202011%20-%202014/Tariefaanpassing%2001.02.2013/B-Calculator_01.02.2013/Berekeningsmodule/Bundel%20II/Prijzentabellen%20conventies%20200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abis4\BvoyN\Users\qrf7302\Documents\CLEF%20USB%20Maarten\Tariefaanpassing%202011%20-%202014\Tariefaanpassing%2001.02.2013\B-Calculator_01.02.2013\Berekeningsmodule\Bundel%20II\Prijzentabellen%20conventies%20200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elgianrail\fileserver\Users\qrf7302\Documents\CLEF%20USB%20Maarten\Tariefaanpassing%202011%20-%202014\Tariefaanpassing%2001.02.2013\B-Calculator_01.02.2013\Berekeningsmodule\Bundel%20II\Prijzentabellen%20conventies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2018\Pricing\Price%20increase%202019\B-Pricing%20Tool%20V26%20-%20Price%20increase%20-%201,18%25%20-%201,64%25_2018100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abis4\BvoyN\BMo5\BMo502\BMo5021\05.%20Common%20B-Mo%205021\Pricing\2017\B-Calculateur\B-Calculator_01.02.2017_V2_F2016%20OFF%20-%20Forcing%20RzgKM%20by%20Km%20-%20Copy%20v0.3.xlsb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-MS_133\Adaptations%20tarifaires\Price%20increase%202023\09.%20Outputs\Fascicule-Bundle%20II%20&#233;dition%2001.02.2023_V2022102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-MS_133\Adaptations%20tarifaires\Price%20increase%202024\09.outputs\Conventions-01.02.2024_V202309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ject_wg"/>
      <sheetName val="Railflex_wg"/>
      <sheetName val="Schoolbeheer"/>
      <sheetName val="Schoolbeheer (-18)"/>
      <sheetName val="CAMPUS (beheer)"/>
      <sheetName val="Comment"/>
      <sheetName val="EURO"/>
      <sheetName val="Traject (20%)"/>
      <sheetName val="Traject (25%)"/>
      <sheetName val="Traject (30%)"/>
      <sheetName val="Traject (FA)"/>
      <sheetName val="Railflex(FA)"/>
      <sheetName val="Railflex(25%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B1">
            <v>40.3399</v>
          </cell>
        </row>
        <row r="2">
          <cell r="B2">
            <v>0.4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ject_wg"/>
      <sheetName val="Railflex_wg"/>
      <sheetName val="Schoolbeheer"/>
      <sheetName val="Schoolbeheer (-18)"/>
      <sheetName val="CAMPUS (beheer)"/>
      <sheetName val="Comment"/>
      <sheetName val="EURO"/>
      <sheetName val="Traject (20%)"/>
      <sheetName val="Traject (25%)"/>
      <sheetName val="Traject (30%)"/>
      <sheetName val="Traject (FA)"/>
      <sheetName val="Railflex(FA)"/>
      <sheetName val="Railflex(25%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B1">
            <v>40.3399</v>
          </cell>
        </row>
        <row r="2">
          <cell r="B2">
            <v>0.4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ject_wg"/>
      <sheetName val="Railflex_wg"/>
      <sheetName val="Schoolbeheer"/>
      <sheetName val="Schoolbeheer (-18)"/>
      <sheetName val="CAMPUS (beheer)"/>
      <sheetName val="Comment"/>
      <sheetName val="EURO"/>
      <sheetName val="Traject (20%)"/>
      <sheetName val="Traject (25%)"/>
      <sheetName val="Traject (30%)"/>
      <sheetName val="Traject (FA)"/>
      <sheetName val="Railflex(FA)"/>
      <sheetName val="Railflex(25%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B1">
            <v>40.3399</v>
          </cell>
        </row>
        <row r="2">
          <cell r="B2">
            <v>0.4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shboard"/>
      <sheetName val="Pricing curves"/>
      <sheetName val="Pricing curves2nd"/>
      <sheetName val="Modified"/>
      <sheetName val="WORKINGSHEETS--&gt;"/>
      <sheetName val="Standard Ticket"/>
      <sheetName val="Weekend Ticket"/>
      <sheetName val="Season Ticket 12m"/>
      <sheetName val="Season Ticket 3m"/>
      <sheetName val="Season Ticket 1m"/>
      <sheetName val="School Season Ticket 12m"/>
      <sheetName val="School Season Ticket 3m"/>
      <sheetName val="School Season Ticket 1m"/>
      <sheetName val="Campus Card"/>
      <sheetName val="Half Time"/>
      <sheetName val="Forfait products"/>
      <sheetName val="New Product 1"/>
      <sheetName val="New Product 2"/>
      <sheetName val="New Product 3"/>
      <sheetName val="New Product 4"/>
      <sheetName val="DB--&gt;"/>
      <sheetName val="Simulations"/>
      <sheetName val="Standard Ticket DB"/>
      <sheetName val="Weekend Ticket DB"/>
      <sheetName val="Season Ticket 12m DB"/>
      <sheetName val="Season Ticket 3m DB"/>
      <sheetName val="Season Ticket 1m DB"/>
      <sheetName val="School Season Ticket 12m DB"/>
      <sheetName val="School Season Ticket 3m DB"/>
      <sheetName val="School Season Ticket 1m DB"/>
      <sheetName val="Campus Card DB"/>
      <sheetName val="Half Time DB"/>
      <sheetName val="Senior Ticket DB"/>
      <sheetName val="Go Pass 1 DB"/>
      <sheetName val="Carnet DB"/>
      <sheetName val="Discounted Tickets DB"/>
      <sheetName val="Other products DB"/>
      <sheetName val="New Product 1 DB"/>
      <sheetName val="New Product 2 DB"/>
      <sheetName val="New Product 3 DB"/>
      <sheetName val="New Product 4 DB"/>
      <sheetName val="References"/>
      <sheetName val="OUTPUT--&gt;"/>
      <sheetName val="Pricing curves DB"/>
      <sheetName val="New Setup parameters"/>
      <sheetName val="PRICE LISTS--&gt;"/>
      <sheetName val="Ticket"/>
      <sheetName val="Forfaits"/>
      <sheetName val="Season Ticket"/>
      <sheetName val="Half-Time"/>
      <sheetName val="School Season Ticket"/>
      <sheetName val="Campus"/>
      <sheetName val="CONVENTIONS--&gt;"/>
      <sheetName val="ST Intevention légale1"/>
      <sheetName val="ST Intevention légale 2"/>
      <sheetName val="ST Tarif 10%"/>
      <sheetName val="ST Tarif 12%"/>
      <sheetName val="ST Tarif 20%"/>
      <sheetName val="ST Tarif 25%"/>
      <sheetName val="ST Tarif 30%"/>
      <sheetName val="HT Intervention légale 1"/>
      <sheetName val="HT Intervention légale 2"/>
      <sheetName val="HT Tarif 10%"/>
      <sheetName val="HT Tarif 12%"/>
      <sheetName val="HT Tarif 20%"/>
      <sheetName val="HT Tarif 25%"/>
      <sheetName val="HT Tarif 30%"/>
      <sheetName val="School ST Intervention 25%"/>
      <sheetName val="School ST Intervention 30%"/>
      <sheetName val="School ST Intervention 50%"/>
      <sheetName val="School ST Intervention 70,3%"/>
      <sheetName val="School ST Intervention 80%"/>
      <sheetName val="Campus Intervention 25%"/>
      <sheetName val="Campus Intervention 30%"/>
      <sheetName val="Campus Intervention 50%"/>
      <sheetName val="Campus Intervention 70,3%"/>
      <sheetName val="Campus Intervention 80%"/>
      <sheetName val="Reports and tabels==&gt;"/>
      <sheetName val="STD and derivatives"/>
      <sheetName val="tableau récap"/>
      <sheetName val="Tableau Elasticit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>
        <row r="3">
          <cell r="AM3">
            <v>4.6016000000000001E-2</v>
          </cell>
          <cell r="AO3">
            <v>50</v>
          </cell>
          <cell r="BF3">
            <v>0.06</v>
          </cell>
        </row>
        <row r="4">
          <cell r="AM4">
            <v>4.6016000000000001E-2</v>
          </cell>
          <cell r="AO4">
            <v>25</v>
          </cell>
          <cell r="BF4">
            <v>0.06</v>
          </cell>
        </row>
      </sheetData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elkom"/>
      <sheetName val="back up scénario"/>
      <sheetName val="SPF"/>
      <sheetName val="Stijgingspercentages BC"/>
      <sheetName val="Stiptheidscijfers"/>
      <sheetName val="Stiptheid en doelstelling"/>
      <sheetName val="Indicatoren stiptheid"/>
      <sheetName val="BC"/>
      <sheetName val="parkings&amp;fietsen P"/>
      <sheetName val="Tarieven De Lijn (korting OK)"/>
      <sheetName val="Scenariovorming"/>
      <sheetName val="Forfaits P"/>
      <sheetName val="Forfaits(-1) P"/>
      <sheetName val="TEC"/>
      <sheetName val="Stickets P"/>
      <sheetName val="Railflex P"/>
      <sheetName val="STickets BC"/>
      <sheetName val="Tickets BC"/>
      <sheetName val="Tickets(-1) BC"/>
      <sheetName val="STickets(-1) BC"/>
      <sheetName val="Forfaits BC"/>
      <sheetName val="Forfaits(-1) BC"/>
      <sheetName val="Railflex BC"/>
      <sheetName val="Railflex(-1) BC"/>
      <sheetName val="School BC"/>
      <sheetName val="School(-1) BC"/>
      <sheetName val="Variables BC"/>
      <sheetName val="Variables P"/>
      <sheetName val="Tickets P"/>
      <sheetName val="Tickets(-1) P"/>
      <sheetName val="Employer%"/>
      <sheetName val="Stickets(-1) P"/>
      <sheetName val="Railflex(-1) P"/>
      <sheetName val="School P"/>
      <sheetName val="School(-1) P"/>
      <sheetName val="Forfait_vgl P"/>
      <sheetName val="Parking P"/>
      <sheetName val="Parking(-1) P"/>
      <sheetName val="parkings&amp;fietsen(-) P"/>
      <sheetName val=" BD&amp;E BC Officiële_prijzen"/>
      <sheetName val=" BD&amp;E BC Simulatie"/>
      <sheetName val=" BD&amp;E Officiële_prijzen"/>
      <sheetName val=" BD&amp;E Simulatie"/>
      <sheetName val="C&amp;Or BC Officiële_prijzen"/>
      <sheetName val="C&amp;Or BC Simulatie"/>
      <sheetName val="C&amp;Or Officiële_prijzen"/>
      <sheetName val="C&amp;Or Simulatie"/>
      <sheetName val="VP&amp;C BC Officiële_prijzen"/>
      <sheetName val="VP&amp;C BC Simulatie"/>
      <sheetName val="VP&amp;C Officiële_prijzen"/>
      <sheetName val="VP&amp;C Simulatie"/>
      <sheetName val="valid BC Officieel"/>
      <sheetName val="valid BC Simulatie"/>
      <sheetName val="valid Officieel"/>
      <sheetName val="valid Simulatie"/>
      <sheetName val="netvalid Officieel"/>
      <sheetName val="netvalid Simulatie"/>
      <sheetName val="netvalid BC Officieel"/>
      <sheetName val="netvalid BC Simulatie"/>
      <sheetName val="Forfait calculator"/>
      <sheetName val="Ticket%"/>
      <sheetName val="Forfaits%"/>
      <sheetName val="STKT%"/>
      <sheetName val="Budstruk Art. 33BC"/>
      <sheetName val="Evaluatie vorige tariefwijz."/>
      <sheetName val="Historiek"/>
      <sheetName val="Forecast end of year - 2016"/>
      <sheetName val="Evaluatie tariefwijz"/>
      <sheetName val="Prijseffect - onafgerond"/>
      <sheetName val="Prijseffect - afgerond"/>
      <sheetName val="Volume-effecten"/>
      <sheetName val="Prijs- en volume effecten"/>
      <sheetName val="Monthly repartition"/>
      <sheetName val="Distrib repartition"/>
      <sheetName val="Budget+Monthly"/>
      <sheetName val="Tussenstap"/>
      <sheetName val="Budget+Monthly+Distrib"/>
      <sheetName val="commentaires"/>
      <sheetName val="FORECAST 2016"/>
      <sheetName val="Sheet1"/>
      <sheetName val="Sheet2"/>
      <sheetName val="B-Calculator_01.02"/>
      <sheetName val="Exemples"/>
      <sheetName val="Billet Trampoline"/>
      <sheetName val="Billet Tramp Enfant Non Acc"/>
      <sheetName val="Billet Tramp Enfant Acc"/>
      <sheetName val="Billet Standard"/>
      <sheetName val="Standard Enfant 4-5"/>
      <sheetName val="Standard Enfant 6-11"/>
      <sheetName val="Billet Weekend"/>
      <sheetName val="Enfant Weekend 4-5"/>
      <sheetName val="Enfant Acc"/>
      <sheetName val="Jeune"/>
      <sheetName val="Animaux domestiques"/>
      <sheetName val="Vélos"/>
      <sheetName val="Abo public"/>
      <sheetName val="Abo scolaire"/>
      <sheetName val="Feuil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75">
          <cell r="D175">
            <v>55.5</v>
          </cell>
        </row>
      </sheetData>
      <sheetData sheetId="11">
        <row r="73">
          <cell r="F73">
            <v>91</v>
          </cell>
        </row>
      </sheetData>
      <sheetData sheetId="12"/>
      <sheetData sheetId="13"/>
      <sheetData sheetId="14">
        <row r="1">
          <cell r="B1" t="str">
            <v>Km_calc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62">
          <cell r="D162">
            <v>8</v>
          </cell>
        </row>
        <row r="173">
          <cell r="D173">
            <v>1</v>
          </cell>
        </row>
        <row r="175">
          <cell r="D175">
            <v>10</v>
          </cell>
        </row>
        <row r="176">
          <cell r="D176">
            <v>2.8</v>
          </cell>
        </row>
      </sheetData>
      <sheetData sheetId="28">
        <row r="1">
          <cell r="B1" t="str">
            <v>Km_calc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"/>
      <sheetName val="Ticket"/>
      <sheetName val="Charleroi Airport Ticket"/>
      <sheetName val="Bijkomende Ticketten"/>
      <sheetName val="PASS"/>
      <sheetName val="ABO"/>
      <sheetName val="Flexabo"/>
      <sheetName val="ABO Sco"/>
      <sheetName val="autres abo"/>
      <sheetName val="supplément régional"/>
      <sheetName val="Railease"/>
      <sheetName val="Supplément"/>
      <sheetName val="Chap B =&gt;"/>
      <sheetName val="Maastricht-Roosendaal ABO"/>
      <sheetName val="Maastricht-Roosendaal Student"/>
      <sheetName val="Aachen ABO"/>
      <sheetName val="Aachen Student"/>
      <sheetName val="Luxemburg abo"/>
      <sheetName val="Luxemburg Student"/>
      <sheetName val="FR ABO"/>
      <sheetName val="FR Student"/>
      <sheetName val="Chap C =&gt;"/>
      <sheetName val="Tarifs des produits complémenta"/>
      <sheetName val="Montants complémentaires"/>
      <sheetName val="Parkings NMBS"/>
      <sheetName val="Chap D =&gt;"/>
      <sheetName val="Werkgeversbijdragen"/>
    </sheetNames>
    <sheetDataSet>
      <sheetData sheetId="0">
        <row r="2">
          <cell r="B2" t="str">
            <v>FR</v>
          </cell>
        </row>
        <row r="3">
          <cell r="G3" t="str">
            <v>Distance</v>
          </cell>
          <cell r="H3" t="str">
            <v>Afstand</v>
          </cell>
        </row>
        <row r="4">
          <cell r="G4" t="str">
            <v>2e classe</v>
          </cell>
          <cell r="H4" t="str">
            <v>2e klas</v>
          </cell>
        </row>
        <row r="5">
          <cell r="G5" t="str">
            <v>1e classe</v>
          </cell>
          <cell r="H5" t="str">
            <v>1e klas</v>
          </cell>
        </row>
        <row r="14">
          <cell r="G14" t="str">
            <v>Flex Abonnement 6</v>
          </cell>
          <cell r="H14" t="str">
            <v>Flex Abonnement 6</v>
          </cell>
        </row>
        <row r="15">
          <cell r="G15" t="str">
            <v>Flex Abonnement 10</v>
          </cell>
          <cell r="H15" t="str">
            <v>Flex Abonnement 10</v>
          </cell>
        </row>
        <row r="16">
          <cell r="G16" t="str">
            <v>Flex Abonnement 80</v>
          </cell>
          <cell r="H16" t="str">
            <v>Flex Abonnement 80</v>
          </cell>
        </row>
        <row r="17">
          <cell r="G17" t="str">
            <v>Flex Abonnement 120</v>
          </cell>
          <cell r="H17" t="str">
            <v>Flex Abonnement 120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ersions"/>
      <sheetName val="Traject"/>
      <sheetName val="School"/>
      <sheetName val="supplément régional"/>
      <sheetName val="City Pass"/>
      <sheetName val="Promo 50%"/>
      <sheetName val="Promo 50% (B2B)"/>
      <sheetName val="56%-64,9%"/>
      <sheetName val="CCT 19-9"/>
      <sheetName val="80%20%-88%12%"/>
      <sheetName val="Other %"/>
      <sheetName val="School 80%-20%"/>
      <sheetName val="CCT 19-9 Regional Vervoer"/>
      <sheetName val="Regional Vervoer"/>
      <sheetName val="City Pass tier-payant"/>
    </sheetNames>
    <sheetDataSet>
      <sheetData sheetId="0">
        <row r="2">
          <cell r="N2" t="str">
            <v>NL</v>
          </cell>
        </row>
        <row r="3">
          <cell r="J3" t="str">
            <v>FR</v>
          </cell>
        </row>
        <row r="14">
          <cell r="M14" t="str">
            <v>Flex Abonnement 6</v>
          </cell>
          <cell r="N14" t="str">
            <v>Flex Abonnement 6</v>
          </cell>
        </row>
        <row r="15">
          <cell r="M15" t="str">
            <v>Flex Abonnement 10</v>
          </cell>
          <cell r="N15" t="str">
            <v>Flex Abonnement 10</v>
          </cell>
        </row>
        <row r="16">
          <cell r="M16" t="str">
            <v>Flex Abonnement 80</v>
          </cell>
          <cell r="N16" t="str">
            <v>Flex Abonnement 80</v>
          </cell>
        </row>
        <row r="17">
          <cell r="M17" t="str">
            <v>Flex Abonnement 120</v>
          </cell>
          <cell r="N17" t="str">
            <v>Flex Abonnement 120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3">
    <tabColor rgb="FF00B0F0"/>
  </sheetPr>
  <dimension ref="A1:AI79"/>
  <sheetViews>
    <sheetView showGridLines="0" topLeftCell="D1" zoomScale="70" zoomScaleNormal="70" workbookViewId="0">
      <pane ySplit="6" topLeftCell="A7" activePane="bottomLeft" state="frozen"/>
      <selection sqref="A1:A2"/>
      <selection pane="bottomLeft" activeCell="O12" sqref="O12"/>
    </sheetView>
  </sheetViews>
  <sheetFormatPr baseColWidth="10" defaultColWidth="11.42578125" defaultRowHeight="12.75" x14ac:dyDescent="0.2"/>
  <cols>
    <col min="1" max="1" width="3.5703125" style="65" hidden="1" customWidth="1"/>
    <col min="2" max="2" width="7.140625" style="65" hidden="1" customWidth="1"/>
    <col min="3" max="3" width="3.5703125" style="65" hidden="1" customWidth="1"/>
    <col min="4" max="4" width="6" style="66" bestFit="1" customWidth="1"/>
    <col min="5" max="5" width="7.140625" style="65" bestFit="1" customWidth="1"/>
    <col min="6" max="6" width="7.42578125" style="47" bestFit="1" customWidth="1"/>
    <col min="7" max="7" width="8.28515625" style="47" bestFit="1" customWidth="1"/>
    <col min="8" max="8" width="9.140625" style="47" bestFit="1" customWidth="1"/>
    <col min="9" max="9" width="7.140625" style="47" bestFit="1" customWidth="1"/>
    <col min="10" max="10" width="7.42578125" style="47" bestFit="1" customWidth="1"/>
    <col min="11" max="11" width="8.28515625" style="47" bestFit="1" customWidth="1"/>
    <col min="12" max="12" width="9.140625" style="47" bestFit="1" customWidth="1"/>
    <col min="13" max="13" width="11.42578125" style="47" customWidth="1"/>
    <col min="14" max="15" width="6.28515625" bestFit="1" customWidth="1"/>
    <col min="16" max="17" width="7.140625" bestFit="1" customWidth="1"/>
    <col min="18" max="18" width="7.42578125" bestFit="1" customWidth="1"/>
    <col min="19" max="19" width="8.28515625" bestFit="1" customWidth="1"/>
    <col min="20" max="20" width="9.140625" bestFit="1" customWidth="1"/>
    <col min="21" max="21" width="7.140625" bestFit="1" customWidth="1"/>
    <col min="22" max="22" width="7.42578125" bestFit="1" customWidth="1"/>
    <col min="23" max="23" width="8.28515625" bestFit="1" customWidth="1"/>
    <col min="24" max="24" width="9.140625" bestFit="1" customWidth="1"/>
    <col min="25" max="26" width="7.28515625" bestFit="1" customWidth="1"/>
    <col min="27" max="30" width="8.28515625" bestFit="1" customWidth="1"/>
    <col min="31" max="31" width="6.7109375" customWidth="1"/>
    <col min="32" max="32" width="7.42578125" customWidth="1"/>
    <col min="34" max="256" width="11.42578125" style="47"/>
    <col min="257" max="259" width="0" style="47" hidden="1" customWidth="1"/>
    <col min="260" max="260" width="8.85546875" style="47" customWidth="1"/>
    <col min="261" max="268" width="10.7109375" style="47" customWidth="1"/>
    <col min="269" max="269" width="11.42578125" style="47" customWidth="1"/>
    <col min="270" max="287" width="0" style="47" hidden="1" customWidth="1"/>
    <col min="288" max="288" width="7.42578125" style="47" customWidth="1"/>
    <col min="289" max="512" width="11.42578125" style="47"/>
    <col min="513" max="515" width="0" style="47" hidden="1" customWidth="1"/>
    <col min="516" max="516" width="8.85546875" style="47" customWidth="1"/>
    <col min="517" max="524" width="10.7109375" style="47" customWidth="1"/>
    <col min="525" max="525" width="11.42578125" style="47" customWidth="1"/>
    <col min="526" max="543" width="0" style="47" hidden="1" customWidth="1"/>
    <col min="544" max="544" width="7.42578125" style="47" customWidth="1"/>
    <col min="545" max="768" width="11.42578125" style="47"/>
    <col min="769" max="771" width="0" style="47" hidden="1" customWidth="1"/>
    <col min="772" max="772" width="8.85546875" style="47" customWidth="1"/>
    <col min="773" max="780" width="10.7109375" style="47" customWidth="1"/>
    <col min="781" max="781" width="11.42578125" style="47" customWidth="1"/>
    <col min="782" max="799" width="0" style="47" hidden="1" customWidth="1"/>
    <col min="800" max="800" width="7.42578125" style="47" customWidth="1"/>
    <col min="801" max="1024" width="11.42578125" style="47"/>
    <col min="1025" max="1027" width="0" style="47" hidden="1" customWidth="1"/>
    <col min="1028" max="1028" width="8.85546875" style="47" customWidth="1"/>
    <col min="1029" max="1036" width="10.7109375" style="47" customWidth="1"/>
    <col min="1037" max="1037" width="11.42578125" style="47" customWidth="1"/>
    <col min="1038" max="1055" width="0" style="47" hidden="1" customWidth="1"/>
    <col min="1056" max="1056" width="7.42578125" style="47" customWidth="1"/>
    <col min="1057" max="1280" width="11.42578125" style="47"/>
    <col min="1281" max="1283" width="0" style="47" hidden="1" customWidth="1"/>
    <col min="1284" max="1284" width="8.85546875" style="47" customWidth="1"/>
    <col min="1285" max="1292" width="10.7109375" style="47" customWidth="1"/>
    <col min="1293" max="1293" width="11.42578125" style="47" customWidth="1"/>
    <col min="1294" max="1311" width="0" style="47" hidden="1" customWidth="1"/>
    <col min="1312" max="1312" width="7.42578125" style="47" customWidth="1"/>
    <col min="1313" max="1536" width="11.42578125" style="47"/>
    <col min="1537" max="1539" width="0" style="47" hidden="1" customWidth="1"/>
    <col min="1540" max="1540" width="8.85546875" style="47" customWidth="1"/>
    <col min="1541" max="1548" width="10.7109375" style="47" customWidth="1"/>
    <col min="1549" max="1549" width="11.42578125" style="47" customWidth="1"/>
    <col min="1550" max="1567" width="0" style="47" hidden="1" customWidth="1"/>
    <col min="1568" max="1568" width="7.42578125" style="47" customWidth="1"/>
    <col min="1569" max="1792" width="11.42578125" style="47"/>
    <col min="1793" max="1795" width="0" style="47" hidden="1" customWidth="1"/>
    <col min="1796" max="1796" width="8.85546875" style="47" customWidth="1"/>
    <col min="1797" max="1804" width="10.7109375" style="47" customWidth="1"/>
    <col min="1805" max="1805" width="11.42578125" style="47" customWidth="1"/>
    <col min="1806" max="1823" width="0" style="47" hidden="1" customWidth="1"/>
    <col min="1824" max="1824" width="7.42578125" style="47" customWidth="1"/>
    <col min="1825" max="2048" width="11.42578125" style="47"/>
    <col min="2049" max="2051" width="0" style="47" hidden="1" customWidth="1"/>
    <col min="2052" max="2052" width="8.85546875" style="47" customWidth="1"/>
    <col min="2053" max="2060" width="10.7109375" style="47" customWidth="1"/>
    <col min="2061" max="2061" width="11.42578125" style="47" customWidth="1"/>
    <col min="2062" max="2079" width="0" style="47" hidden="1" customWidth="1"/>
    <col min="2080" max="2080" width="7.42578125" style="47" customWidth="1"/>
    <col min="2081" max="2304" width="11.42578125" style="47"/>
    <col min="2305" max="2307" width="0" style="47" hidden="1" customWidth="1"/>
    <col min="2308" max="2308" width="8.85546875" style="47" customWidth="1"/>
    <col min="2309" max="2316" width="10.7109375" style="47" customWidth="1"/>
    <col min="2317" max="2317" width="11.42578125" style="47" customWidth="1"/>
    <col min="2318" max="2335" width="0" style="47" hidden="1" customWidth="1"/>
    <col min="2336" max="2336" width="7.42578125" style="47" customWidth="1"/>
    <col min="2337" max="2560" width="11.42578125" style="47"/>
    <col min="2561" max="2563" width="0" style="47" hidden="1" customWidth="1"/>
    <col min="2564" max="2564" width="8.85546875" style="47" customWidth="1"/>
    <col min="2565" max="2572" width="10.7109375" style="47" customWidth="1"/>
    <col min="2573" max="2573" width="11.42578125" style="47" customWidth="1"/>
    <col min="2574" max="2591" width="0" style="47" hidden="1" customWidth="1"/>
    <col min="2592" max="2592" width="7.42578125" style="47" customWidth="1"/>
    <col min="2593" max="2816" width="11.42578125" style="47"/>
    <col min="2817" max="2819" width="0" style="47" hidden="1" customWidth="1"/>
    <col min="2820" max="2820" width="8.85546875" style="47" customWidth="1"/>
    <col min="2821" max="2828" width="10.7109375" style="47" customWidth="1"/>
    <col min="2829" max="2829" width="11.42578125" style="47" customWidth="1"/>
    <col min="2830" max="2847" width="0" style="47" hidden="1" customWidth="1"/>
    <col min="2848" max="2848" width="7.42578125" style="47" customWidth="1"/>
    <col min="2849" max="3072" width="11.42578125" style="47"/>
    <col min="3073" max="3075" width="0" style="47" hidden="1" customWidth="1"/>
    <col min="3076" max="3076" width="8.85546875" style="47" customWidth="1"/>
    <col min="3077" max="3084" width="10.7109375" style="47" customWidth="1"/>
    <col min="3085" max="3085" width="11.42578125" style="47" customWidth="1"/>
    <col min="3086" max="3103" width="0" style="47" hidden="1" customWidth="1"/>
    <col min="3104" max="3104" width="7.42578125" style="47" customWidth="1"/>
    <col min="3105" max="3328" width="11.42578125" style="47"/>
    <col min="3329" max="3331" width="0" style="47" hidden="1" customWidth="1"/>
    <col min="3332" max="3332" width="8.85546875" style="47" customWidth="1"/>
    <col min="3333" max="3340" width="10.7109375" style="47" customWidth="1"/>
    <col min="3341" max="3341" width="11.42578125" style="47" customWidth="1"/>
    <col min="3342" max="3359" width="0" style="47" hidden="1" customWidth="1"/>
    <col min="3360" max="3360" width="7.42578125" style="47" customWidth="1"/>
    <col min="3361" max="3584" width="11.42578125" style="47"/>
    <col min="3585" max="3587" width="0" style="47" hidden="1" customWidth="1"/>
    <col min="3588" max="3588" width="8.85546875" style="47" customWidth="1"/>
    <col min="3589" max="3596" width="10.7109375" style="47" customWidth="1"/>
    <col min="3597" max="3597" width="11.42578125" style="47" customWidth="1"/>
    <col min="3598" max="3615" width="0" style="47" hidden="1" customWidth="1"/>
    <col min="3616" max="3616" width="7.42578125" style="47" customWidth="1"/>
    <col min="3617" max="3840" width="11.42578125" style="47"/>
    <col min="3841" max="3843" width="0" style="47" hidden="1" customWidth="1"/>
    <col min="3844" max="3844" width="8.85546875" style="47" customWidth="1"/>
    <col min="3845" max="3852" width="10.7109375" style="47" customWidth="1"/>
    <col min="3853" max="3853" width="11.42578125" style="47" customWidth="1"/>
    <col min="3854" max="3871" width="0" style="47" hidden="1" customWidth="1"/>
    <col min="3872" max="3872" width="7.42578125" style="47" customWidth="1"/>
    <col min="3873" max="4096" width="11.42578125" style="47"/>
    <col min="4097" max="4099" width="0" style="47" hidden="1" customWidth="1"/>
    <col min="4100" max="4100" width="8.85546875" style="47" customWidth="1"/>
    <col min="4101" max="4108" width="10.7109375" style="47" customWidth="1"/>
    <col min="4109" max="4109" width="11.42578125" style="47" customWidth="1"/>
    <col min="4110" max="4127" width="0" style="47" hidden="1" customWidth="1"/>
    <col min="4128" max="4128" width="7.42578125" style="47" customWidth="1"/>
    <col min="4129" max="4352" width="11.42578125" style="47"/>
    <col min="4353" max="4355" width="0" style="47" hidden="1" customWidth="1"/>
    <col min="4356" max="4356" width="8.85546875" style="47" customWidth="1"/>
    <col min="4357" max="4364" width="10.7109375" style="47" customWidth="1"/>
    <col min="4365" max="4365" width="11.42578125" style="47" customWidth="1"/>
    <col min="4366" max="4383" width="0" style="47" hidden="1" customWidth="1"/>
    <col min="4384" max="4384" width="7.42578125" style="47" customWidth="1"/>
    <col min="4385" max="4608" width="11.42578125" style="47"/>
    <col min="4609" max="4611" width="0" style="47" hidden="1" customWidth="1"/>
    <col min="4612" max="4612" width="8.85546875" style="47" customWidth="1"/>
    <col min="4613" max="4620" width="10.7109375" style="47" customWidth="1"/>
    <col min="4621" max="4621" width="11.42578125" style="47" customWidth="1"/>
    <col min="4622" max="4639" width="0" style="47" hidden="1" customWidth="1"/>
    <col min="4640" max="4640" width="7.42578125" style="47" customWidth="1"/>
    <col min="4641" max="4864" width="11.42578125" style="47"/>
    <col min="4865" max="4867" width="0" style="47" hidden="1" customWidth="1"/>
    <col min="4868" max="4868" width="8.85546875" style="47" customWidth="1"/>
    <col min="4869" max="4876" width="10.7109375" style="47" customWidth="1"/>
    <col min="4877" max="4877" width="11.42578125" style="47" customWidth="1"/>
    <col min="4878" max="4895" width="0" style="47" hidden="1" customWidth="1"/>
    <col min="4896" max="4896" width="7.42578125" style="47" customWidth="1"/>
    <col min="4897" max="5120" width="11.42578125" style="47"/>
    <col min="5121" max="5123" width="0" style="47" hidden="1" customWidth="1"/>
    <col min="5124" max="5124" width="8.85546875" style="47" customWidth="1"/>
    <col min="5125" max="5132" width="10.7109375" style="47" customWidth="1"/>
    <col min="5133" max="5133" width="11.42578125" style="47" customWidth="1"/>
    <col min="5134" max="5151" width="0" style="47" hidden="1" customWidth="1"/>
    <col min="5152" max="5152" width="7.42578125" style="47" customWidth="1"/>
    <col min="5153" max="5376" width="11.42578125" style="47"/>
    <col min="5377" max="5379" width="0" style="47" hidden="1" customWidth="1"/>
    <col min="5380" max="5380" width="8.85546875" style="47" customWidth="1"/>
    <col min="5381" max="5388" width="10.7109375" style="47" customWidth="1"/>
    <col min="5389" max="5389" width="11.42578125" style="47" customWidth="1"/>
    <col min="5390" max="5407" width="0" style="47" hidden="1" customWidth="1"/>
    <col min="5408" max="5408" width="7.42578125" style="47" customWidth="1"/>
    <col min="5409" max="5632" width="11.42578125" style="47"/>
    <col min="5633" max="5635" width="0" style="47" hidden="1" customWidth="1"/>
    <col min="5636" max="5636" width="8.85546875" style="47" customWidth="1"/>
    <col min="5637" max="5644" width="10.7109375" style="47" customWidth="1"/>
    <col min="5645" max="5645" width="11.42578125" style="47" customWidth="1"/>
    <col min="5646" max="5663" width="0" style="47" hidden="1" customWidth="1"/>
    <col min="5664" max="5664" width="7.42578125" style="47" customWidth="1"/>
    <col min="5665" max="5888" width="11.42578125" style="47"/>
    <col min="5889" max="5891" width="0" style="47" hidden="1" customWidth="1"/>
    <col min="5892" max="5892" width="8.85546875" style="47" customWidth="1"/>
    <col min="5893" max="5900" width="10.7109375" style="47" customWidth="1"/>
    <col min="5901" max="5901" width="11.42578125" style="47" customWidth="1"/>
    <col min="5902" max="5919" width="0" style="47" hidden="1" customWidth="1"/>
    <col min="5920" max="5920" width="7.42578125" style="47" customWidth="1"/>
    <col min="5921" max="6144" width="11.42578125" style="47"/>
    <col min="6145" max="6147" width="0" style="47" hidden="1" customWidth="1"/>
    <col min="6148" max="6148" width="8.85546875" style="47" customWidth="1"/>
    <col min="6149" max="6156" width="10.7109375" style="47" customWidth="1"/>
    <col min="6157" max="6157" width="11.42578125" style="47" customWidth="1"/>
    <col min="6158" max="6175" width="0" style="47" hidden="1" customWidth="1"/>
    <col min="6176" max="6176" width="7.42578125" style="47" customWidth="1"/>
    <col min="6177" max="6400" width="11.42578125" style="47"/>
    <col min="6401" max="6403" width="0" style="47" hidden="1" customWidth="1"/>
    <col min="6404" max="6404" width="8.85546875" style="47" customWidth="1"/>
    <col min="6405" max="6412" width="10.7109375" style="47" customWidth="1"/>
    <col min="6413" max="6413" width="11.42578125" style="47" customWidth="1"/>
    <col min="6414" max="6431" width="0" style="47" hidden="1" customWidth="1"/>
    <col min="6432" max="6432" width="7.42578125" style="47" customWidth="1"/>
    <col min="6433" max="6656" width="11.42578125" style="47"/>
    <col min="6657" max="6659" width="0" style="47" hidden="1" customWidth="1"/>
    <col min="6660" max="6660" width="8.85546875" style="47" customWidth="1"/>
    <col min="6661" max="6668" width="10.7109375" style="47" customWidth="1"/>
    <col min="6669" max="6669" width="11.42578125" style="47" customWidth="1"/>
    <col min="6670" max="6687" width="0" style="47" hidden="1" customWidth="1"/>
    <col min="6688" max="6688" width="7.42578125" style="47" customWidth="1"/>
    <col min="6689" max="6912" width="11.42578125" style="47"/>
    <col min="6913" max="6915" width="0" style="47" hidden="1" customWidth="1"/>
    <col min="6916" max="6916" width="8.85546875" style="47" customWidth="1"/>
    <col min="6917" max="6924" width="10.7109375" style="47" customWidth="1"/>
    <col min="6925" max="6925" width="11.42578125" style="47" customWidth="1"/>
    <col min="6926" max="6943" width="0" style="47" hidden="1" customWidth="1"/>
    <col min="6944" max="6944" width="7.42578125" style="47" customWidth="1"/>
    <col min="6945" max="7168" width="11.42578125" style="47"/>
    <col min="7169" max="7171" width="0" style="47" hidden="1" customWidth="1"/>
    <col min="7172" max="7172" width="8.85546875" style="47" customWidth="1"/>
    <col min="7173" max="7180" width="10.7109375" style="47" customWidth="1"/>
    <col min="7181" max="7181" width="11.42578125" style="47" customWidth="1"/>
    <col min="7182" max="7199" width="0" style="47" hidden="1" customWidth="1"/>
    <col min="7200" max="7200" width="7.42578125" style="47" customWidth="1"/>
    <col min="7201" max="7424" width="11.42578125" style="47"/>
    <col min="7425" max="7427" width="0" style="47" hidden="1" customWidth="1"/>
    <col min="7428" max="7428" width="8.85546875" style="47" customWidth="1"/>
    <col min="7429" max="7436" width="10.7109375" style="47" customWidth="1"/>
    <col min="7437" max="7437" width="11.42578125" style="47" customWidth="1"/>
    <col min="7438" max="7455" width="0" style="47" hidden="1" customWidth="1"/>
    <col min="7456" max="7456" width="7.42578125" style="47" customWidth="1"/>
    <col min="7457" max="7680" width="11.42578125" style="47"/>
    <col min="7681" max="7683" width="0" style="47" hidden="1" customWidth="1"/>
    <col min="7684" max="7684" width="8.85546875" style="47" customWidth="1"/>
    <col min="7685" max="7692" width="10.7109375" style="47" customWidth="1"/>
    <col min="7693" max="7693" width="11.42578125" style="47" customWidth="1"/>
    <col min="7694" max="7711" width="0" style="47" hidden="1" customWidth="1"/>
    <col min="7712" max="7712" width="7.42578125" style="47" customWidth="1"/>
    <col min="7713" max="7936" width="11.42578125" style="47"/>
    <col min="7937" max="7939" width="0" style="47" hidden="1" customWidth="1"/>
    <col min="7940" max="7940" width="8.85546875" style="47" customWidth="1"/>
    <col min="7941" max="7948" width="10.7109375" style="47" customWidth="1"/>
    <col min="7949" max="7949" width="11.42578125" style="47" customWidth="1"/>
    <col min="7950" max="7967" width="0" style="47" hidden="1" customWidth="1"/>
    <col min="7968" max="7968" width="7.42578125" style="47" customWidth="1"/>
    <col min="7969" max="8192" width="11.42578125" style="47"/>
    <col min="8193" max="8195" width="0" style="47" hidden="1" customWidth="1"/>
    <col min="8196" max="8196" width="8.85546875" style="47" customWidth="1"/>
    <col min="8197" max="8204" width="10.7109375" style="47" customWidth="1"/>
    <col min="8205" max="8205" width="11.42578125" style="47" customWidth="1"/>
    <col min="8206" max="8223" width="0" style="47" hidden="1" customWidth="1"/>
    <col min="8224" max="8224" width="7.42578125" style="47" customWidth="1"/>
    <col min="8225" max="8448" width="11.42578125" style="47"/>
    <col min="8449" max="8451" width="0" style="47" hidden="1" customWidth="1"/>
    <col min="8452" max="8452" width="8.85546875" style="47" customWidth="1"/>
    <col min="8453" max="8460" width="10.7109375" style="47" customWidth="1"/>
    <col min="8461" max="8461" width="11.42578125" style="47" customWidth="1"/>
    <col min="8462" max="8479" width="0" style="47" hidden="1" customWidth="1"/>
    <col min="8480" max="8480" width="7.42578125" style="47" customWidth="1"/>
    <col min="8481" max="8704" width="11.42578125" style="47"/>
    <col min="8705" max="8707" width="0" style="47" hidden="1" customWidth="1"/>
    <col min="8708" max="8708" width="8.85546875" style="47" customWidth="1"/>
    <col min="8709" max="8716" width="10.7109375" style="47" customWidth="1"/>
    <col min="8717" max="8717" width="11.42578125" style="47" customWidth="1"/>
    <col min="8718" max="8735" width="0" style="47" hidden="1" customWidth="1"/>
    <col min="8736" max="8736" width="7.42578125" style="47" customWidth="1"/>
    <col min="8737" max="8960" width="11.42578125" style="47"/>
    <col min="8961" max="8963" width="0" style="47" hidden="1" customWidth="1"/>
    <col min="8964" max="8964" width="8.85546875" style="47" customWidth="1"/>
    <col min="8965" max="8972" width="10.7109375" style="47" customWidth="1"/>
    <col min="8973" max="8973" width="11.42578125" style="47" customWidth="1"/>
    <col min="8974" max="8991" width="0" style="47" hidden="1" customWidth="1"/>
    <col min="8992" max="8992" width="7.42578125" style="47" customWidth="1"/>
    <col min="8993" max="9216" width="11.42578125" style="47"/>
    <col min="9217" max="9219" width="0" style="47" hidden="1" customWidth="1"/>
    <col min="9220" max="9220" width="8.85546875" style="47" customWidth="1"/>
    <col min="9221" max="9228" width="10.7109375" style="47" customWidth="1"/>
    <col min="9229" max="9229" width="11.42578125" style="47" customWidth="1"/>
    <col min="9230" max="9247" width="0" style="47" hidden="1" customWidth="1"/>
    <col min="9248" max="9248" width="7.42578125" style="47" customWidth="1"/>
    <col min="9249" max="9472" width="11.42578125" style="47"/>
    <col min="9473" max="9475" width="0" style="47" hidden="1" customWidth="1"/>
    <col min="9476" max="9476" width="8.85546875" style="47" customWidth="1"/>
    <col min="9477" max="9484" width="10.7109375" style="47" customWidth="1"/>
    <col min="9485" max="9485" width="11.42578125" style="47" customWidth="1"/>
    <col min="9486" max="9503" width="0" style="47" hidden="1" customWidth="1"/>
    <col min="9504" max="9504" width="7.42578125" style="47" customWidth="1"/>
    <col min="9505" max="9728" width="11.42578125" style="47"/>
    <col min="9729" max="9731" width="0" style="47" hidden="1" customWidth="1"/>
    <col min="9732" max="9732" width="8.85546875" style="47" customWidth="1"/>
    <col min="9733" max="9740" width="10.7109375" style="47" customWidth="1"/>
    <col min="9741" max="9741" width="11.42578125" style="47" customWidth="1"/>
    <col min="9742" max="9759" width="0" style="47" hidden="1" customWidth="1"/>
    <col min="9760" max="9760" width="7.42578125" style="47" customWidth="1"/>
    <col min="9761" max="9984" width="11.42578125" style="47"/>
    <col min="9985" max="9987" width="0" style="47" hidden="1" customWidth="1"/>
    <col min="9988" max="9988" width="8.85546875" style="47" customWidth="1"/>
    <col min="9989" max="9996" width="10.7109375" style="47" customWidth="1"/>
    <col min="9997" max="9997" width="11.42578125" style="47" customWidth="1"/>
    <col min="9998" max="10015" width="0" style="47" hidden="1" customWidth="1"/>
    <col min="10016" max="10016" width="7.42578125" style="47" customWidth="1"/>
    <col min="10017" max="10240" width="11.42578125" style="47"/>
    <col min="10241" max="10243" width="0" style="47" hidden="1" customWidth="1"/>
    <col min="10244" max="10244" width="8.85546875" style="47" customWidth="1"/>
    <col min="10245" max="10252" width="10.7109375" style="47" customWidth="1"/>
    <col min="10253" max="10253" width="11.42578125" style="47" customWidth="1"/>
    <col min="10254" max="10271" width="0" style="47" hidden="1" customWidth="1"/>
    <col min="10272" max="10272" width="7.42578125" style="47" customWidth="1"/>
    <col min="10273" max="10496" width="11.42578125" style="47"/>
    <col min="10497" max="10499" width="0" style="47" hidden="1" customWidth="1"/>
    <col min="10500" max="10500" width="8.85546875" style="47" customWidth="1"/>
    <col min="10501" max="10508" width="10.7109375" style="47" customWidth="1"/>
    <col min="10509" max="10509" width="11.42578125" style="47" customWidth="1"/>
    <col min="10510" max="10527" width="0" style="47" hidden="1" customWidth="1"/>
    <col min="10528" max="10528" width="7.42578125" style="47" customWidth="1"/>
    <col min="10529" max="10752" width="11.42578125" style="47"/>
    <col min="10753" max="10755" width="0" style="47" hidden="1" customWidth="1"/>
    <col min="10756" max="10756" width="8.85546875" style="47" customWidth="1"/>
    <col min="10757" max="10764" width="10.7109375" style="47" customWidth="1"/>
    <col min="10765" max="10765" width="11.42578125" style="47" customWidth="1"/>
    <col min="10766" max="10783" width="0" style="47" hidden="1" customWidth="1"/>
    <col min="10784" max="10784" width="7.42578125" style="47" customWidth="1"/>
    <col min="10785" max="11008" width="11.42578125" style="47"/>
    <col min="11009" max="11011" width="0" style="47" hidden="1" customWidth="1"/>
    <col min="11012" max="11012" width="8.85546875" style="47" customWidth="1"/>
    <col min="11013" max="11020" width="10.7109375" style="47" customWidth="1"/>
    <col min="11021" max="11021" width="11.42578125" style="47" customWidth="1"/>
    <col min="11022" max="11039" width="0" style="47" hidden="1" customWidth="1"/>
    <col min="11040" max="11040" width="7.42578125" style="47" customWidth="1"/>
    <col min="11041" max="11264" width="11.42578125" style="47"/>
    <col min="11265" max="11267" width="0" style="47" hidden="1" customWidth="1"/>
    <col min="11268" max="11268" width="8.85546875" style="47" customWidth="1"/>
    <col min="11269" max="11276" width="10.7109375" style="47" customWidth="1"/>
    <col min="11277" max="11277" width="11.42578125" style="47" customWidth="1"/>
    <col min="11278" max="11295" width="0" style="47" hidden="1" customWidth="1"/>
    <col min="11296" max="11296" width="7.42578125" style="47" customWidth="1"/>
    <col min="11297" max="11520" width="11.42578125" style="47"/>
    <col min="11521" max="11523" width="0" style="47" hidden="1" customWidth="1"/>
    <col min="11524" max="11524" width="8.85546875" style="47" customWidth="1"/>
    <col min="11525" max="11532" width="10.7109375" style="47" customWidth="1"/>
    <col min="11533" max="11533" width="11.42578125" style="47" customWidth="1"/>
    <col min="11534" max="11551" width="0" style="47" hidden="1" customWidth="1"/>
    <col min="11552" max="11552" width="7.42578125" style="47" customWidth="1"/>
    <col min="11553" max="11776" width="11.42578125" style="47"/>
    <col min="11777" max="11779" width="0" style="47" hidden="1" customWidth="1"/>
    <col min="11780" max="11780" width="8.85546875" style="47" customWidth="1"/>
    <col min="11781" max="11788" width="10.7109375" style="47" customWidth="1"/>
    <col min="11789" max="11789" width="11.42578125" style="47" customWidth="1"/>
    <col min="11790" max="11807" width="0" style="47" hidden="1" customWidth="1"/>
    <col min="11808" max="11808" width="7.42578125" style="47" customWidth="1"/>
    <col min="11809" max="12032" width="11.42578125" style="47"/>
    <col min="12033" max="12035" width="0" style="47" hidden="1" customWidth="1"/>
    <col min="12036" max="12036" width="8.85546875" style="47" customWidth="1"/>
    <col min="12037" max="12044" width="10.7109375" style="47" customWidth="1"/>
    <col min="12045" max="12045" width="11.42578125" style="47" customWidth="1"/>
    <col min="12046" max="12063" width="0" style="47" hidden="1" customWidth="1"/>
    <col min="12064" max="12064" width="7.42578125" style="47" customWidth="1"/>
    <col min="12065" max="12288" width="11.42578125" style="47"/>
    <col min="12289" max="12291" width="0" style="47" hidden="1" customWidth="1"/>
    <col min="12292" max="12292" width="8.85546875" style="47" customWidth="1"/>
    <col min="12293" max="12300" width="10.7109375" style="47" customWidth="1"/>
    <col min="12301" max="12301" width="11.42578125" style="47" customWidth="1"/>
    <col min="12302" max="12319" width="0" style="47" hidden="1" customWidth="1"/>
    <col min="12320" max="12320" width="7.42578125" style="47" customWidth="1"/>
    <col min="12321" max="12544" width="11.42578125" style="47"/>
    <col min="12545" max="12547" width="0" style="47" hidden="1" customWidth="1"/>
    <col min="12548" max="12548" width="8.85546875" style="47" customWidth="1"/>
    <col min="12549" max="12556" width="10.7109375" style="47" customWidth="1"/>
    <col min="12557" max="12557" width="11.42578125" style="47" customWidth="1"/>
    <col min="12558" max="12575" width="0" style="47" hidden="1" customWidth="1"/>
    <col min="12576" max="12576" width="7.42578125" style="47" customWidth="1"/>
    <col min="12577" max="12800" width="11.42578125" style="47"/>
    <col min="12801" max="12803" width="0" style="47" hidden="1" customWidth="1"/>
    <col min="12804" max="12804" width="8.85546875" style="47" customWidth="1"/>
    <col min="12805" max="12812" width="10.7109375" style="47" customWidth="1"/>
    <col min="12813" max="12813" width="11.42578125" style="47" customWidth="1"/>
    <col min="12814" max="12831" width="0" style="47" hidden="1" customWidth="1"/>
    <col min="12832" max="12832" width="7.42578125" style="47" customWidth="1"/>
    <col min="12833" max="13056" width="11.42578125" style="47"/>
    <col min="13057" max="13059" width="0" style="47" hidden="1" customWidth="1"/>
    <col min="13060" max="13060" width="8.85546875" style="47" customWidth="1"/>
    <col min="13061" max="13068" width="10.7109375" style="47" customWidth="1"/>
    <col min="13069" max="13069" width="11.42578125" style="47" customWidth="1"/>
    <col min="13070" max="13087" width="0" style="47" hidden="1" customWidth="1"/>
    <col min="13088" max="13088" width="7.42578125" style="47" customWidth="1"/>
    <col min="13089" max="13312" width="11.42578125" style="47"/>
    <col min="13313" max="13315" width="0" style="47" hidden="1" customWidth="1"/>
    <col min="13316" max="13316" width="8.85546875" style="47" customWidth="1"/>
    <col min="13317" max="13324" width="10.7109375" style="47" customWidth="1"/>
    <col min="13325" max="13325" width="11.42578125" style="47" customWidth="1"/>
    <col min="13326" max="13343" width="0" style="47" hidden="1" customWidth="1"/>
    <col min="13344" max="13344" width="7.42578125" style="47" customWidth="1"/>
    <col min="13345" max="13568" width="11.42578125" style="47"/>
    <col min="13569" max="13571" width="0" style="47" hidden="1" customWidth="1"/>
    <col min="13572" max="13572" width="8.85546875" style="47" customWidth="1"/>
    <col min="13573" max="13580" width="10.7109375" style="47" customWidth="1"/>
    <col min="13581" max="13581" width="11.42578125" style="47" customWidth="1"/>
    <col min="13582" max="13599" width="0" style="47" hidden="1" customWidth="1"/>
    <col min="13600" max="13600" width="7.42578125" style="47" customWidth="1"/>
    <col min="13601" max="13824" width="11.42578125" style="47"/>
    <col min="13825" max="13827" width="0" style="47" hidden="1" customWidth="1"/>
    <col min="13828" max="13828" width="8.85546875" style="47" customWidth="1"/>
    <col min="13829" max="13836" width="10.7109375" style="47" customWidth="1"/>
    <col min="13837" max="13837" width="11.42578125" style="47" customWidth="1"/>
    <col min="13838" max="13855" width="0" style="47" hidden="1" customWidth="1"/>
    <col min="13856" max="13856" width="7.42578125" style="47" customWidth="1"/>
    <col min="13857" max="14080" width="11.42578125" style="47"/>
    <col min="14081" max="14083" width="0" style="47" hidden="1" customWidth="1"/>
    <col min="14084" max="14084" width="8.85546875" style="47" customWidth="1"/>
    <col min="14085" max="14092" width="10.7109375" style="47" customWidth="1"/>
    <col min="14093" max="14093" width="11.42578125" style="47" customWidth="1"/>
    <col min="14094" max="14111" width="0" style="47" hidden="1" customWidth="1"/>
    <col min="14112" max="14112" width="7.42578125" style="47" customWidth="1"/>
    <col min="14113" max="14336" width="11.42578125" style="47"/>
    <col min="14337" max="14339" width="0" style="47" hidden="1" customWidth="1"/>
    <col min="14340" max="14340" width="8.85546875" style="47" customWidth="1"/>
    <col min="14341" max="14348" width="10.7109375" style="47" customWidth="1"/>
    <col min="14349" max="14349" width="11.42578125" style="47" customWidth="1"/>
    <col min="14350" max="14367" width="0" style="47" hidden="1" customWidth="1"/>
    <col min="14368" max="14368" width="7.42578125" style="47" customWidth="1"/>
    <col min="14369" max="14592" width="11.42578125" style="47"/>
    <col min="14593" max="14595" width="0" style="47" hidden="1" customWidth="1"/>
    <col min="14596" max="14596" width="8.85546875" style="47" customWidth="1"/>
    <col min="14597" max="14604" width="10.7109375" style="47" customWidth="1"/>
    <col min="14605" max="14605" width="11.42578125" style="47" customWidth="1"/>
    <col min="14606" max="14623" width="0" style="47" hidden="1" customWidth="1"/>
    <col min="14624" max="14624" width="7.42578125" style="47" customWidth="1"/>
    <col min="14625" max="14848" width="11.42578125" style="47"/>
    <col min="14849" max="14851" width="0" style="47" hidden="1" customWidth="1"/>
    <col min="14852" max="14852" width="8.85546875" style="47" customWidth="1"/>
    <col min="14853" max="14860" width="10.7109375" style="47" customWidth="1"/>
    <col min="14861" max="14861" width="11.42578125" style="47" customWidth="1"/>
    <col min="14862" max="14879" width="0" style="47" hidden="1" customWidth="1"/>
    <col min="14880" max="14880" width="7.42578125" style="47" customWidth="1"/>
    <col min="14881" max="15104" width="11.42578125" style="47"/>
    <col min="15105" max="15107" width="0" style="47" hidden="1" customWidth="1"/>
    <col min="15108" max="15108" width="8.85546875" style="47" customWidth="1"/>
    <col min="15109" max="15116" width="10.7109375" style="47" customWidth="1"/>
    <col min="15117" max="15117" width="11.42578125" style="47" customWidth="1"/>
    <col min="15118" max="15135" width="0" style="47" hidden="1" customWidth="1"/>
    <col min="15136" max="15136" width="7.42578125" style="47" customWidth="1"/>
    <col min="15137" max="15360" width="11.42578125" style="47"/>
    <col min="15361" max="15363" width="0" style="47" hidden="1" customWidth="1"/>
    <col min="15364" max="15364" width="8.85546875" style="47" customWidth="1"/>
    <col min="15365" max="15372" width="10.7109375" style="47" customWidth="1"/>
    <col min="15373" max="15373" width="11.42578125" style="47" customWidth="1"/>
    <col min="15374" max="15391" width="0" style="47" hidden="1" customWidth="1"/>
    <col min="15392" max="15392" width="7.42578125" style="47" customWidth="1"/>
    <col min="15393" max="15616" width="11.42578125" style="47"/>
    <col min="15617" max="15619" width="0" style="47" hidden="1" customWidth="1"/>
    <col min="15620" max="15620" width="8.85546875" style="47" customWidth="1"/>
    <col min="15621" max="15628" width="10.7109375" style="47" customWidth="1"/>
    <col min="15629" max="15629" width="11.42578125" style="47" customWidth="1"/>
    <col min="15630" max="15647" width="0" style="47" hidden="1" customWidth="1"/>
    <col min="15648" max="15648" width="7.42578125" style="47" customWidth="1"/>
    <col min="15649" max="15872" width="11.42578125" style="47"/>
    <col min="15873" max="15875" width="0" style="47" hidden="1" customWidth="1"/>
    <col min="15876" max="15876" width="8.85546875" style="47" customWidth="1"/>
    <col min="15877" max="15884" width="10.7109375" style="47" customWidth="1"/>
    <col min="15885" max="15885" width="11.42578125" style="47" customWidth="1"/>
    <col min="15886" max="15903" width="0" style="47" hidden="1" customWidth="1"/>
    <col min="15904" max="15904" width="7.42578125" style="47" customWidth="1"/>
    <col min="15905" max="16128" width="11.42578125" style="47"/>
    <col min="16129" max="16131" width="0" style="47" hidden="1" customWidth="1"/>
    <col min="16132" max="16132" width="8.85546875" style="47" customWidth="1"/>
    <col min="16133" max="16140" width="10.7109375" style="47" customWidth="1"/>
    <col min="16141" max="16141" width="11.42578125" style="47" customWidth="1"/>
    <col min="16142" max="16159" width="0" style="47" hidden="1" customWidth="1"/>
    <col min="16160" max="16160" width="7.42578125" style="47" customWidth="1"/>
    <col min="16161" max="16384" width="11.42578125" style="47"/>
  </cols>
  <sheetData>
    <row r="1" spans="1:35" ht="20.100000000000001" customHeight="1" x14ac:dyDescent="0.2">
      <c r="A1" s="45"/>
      <c r="B1" s="46"/>
      <c r="C1" s="46"/>
      <c r="D1" s="283" t="s">
        <v>14</v>
      </c>
      <c r="E1" s="284" t="s">
        <v>38</v>
      </c>
      <c r="F1" s="284"/>
      <c r="G1" s="284"/>
      <c r="H1" s="285"/>
      <c r="I1" s="286" t="s">
        <v>39</v>
      </c>
      <c r="J1" s="287"/>
      <c r="K1" s="287"/>
      <c r="L1" s="287"/>
      <c r="N1" s="115" t="s">
        <v>129</v>
      </c>
    </row>
    <row r="2" spans="1:35" ht="28.5" customHeight="1" thickBot="1" x14ac:dyDescent="0.25">
      <c r="A2" s="48"/>
      <c r="B2" s="49" t="s">
        <v>40</v>
      </c>
      <c r="C2" s="46"/>
      <c r="D2" s="283"/>
      <c r="E2" s="50" t="s">
        <v>41</v>
      </c>
      <c r="F2" s="50" t="s">
        <v>42</v>
      </c>
      <c r="G2" s="50" t="s">
        <v>43</v>
      </c>
      <c r="H2" s="50" t="s">
        <v>44</v>
      </c>
      <c r="I2" s="51" t="s">
        <v>41</v>
      </c>
      <c r="J2" s="50" t="s">
        <v>42</v>
      </c>
      <c r="K2" s="50" t="s">
        <v>43</v>
      </c>
      <c r="L2" s="50" t="s">
        <v>44</v>
      </c>
    </row>
    <row r="3" spans="1:35" ht="12" customHeight="1" x14ac:dyDescent="0.2">
      <c r="A3" s="48"/>
      <c r="B3" s="49"/>
      <c r="C3" s="46"/>
      <c r="D3" s="47"/>
      <c r="E3" s="52"/>
      <c r="F3" s="52"/>
      <c r="G3" s="52"/>
      <c r="H3" s="52"/>
      <c r="I3" s="124"/>
      <c r="J3" s="52"/>
      <c r="K3" s="52"/>
      <c r="L3" s="52"/>
    </row>
    <row r="4" spans="1:35" s="88" customFormat="1" ht="11.45" customHeight="1" x14ac:dyDescent="0.2">
      <c r="A4" s="96"/>
      <c r="B4" s="97">
        <v>1</v>
      </c>
      <c r="C4" s="98"/>
      <c r="D4" s="85" t="s">
        <v>45</v>
      </c>
      <c r="E4" s="86">
        <v>11.4</v>
      </c>
      <c r="F4" s="86">
        <v>38</v>
      </c>
      <c r="G4" s="86">
        <v>107</v>
      </c>
      <c r="H4" s="86">
        <v>382</v>
      </c>
      <c r="I4" s="87">
        <v>17.600000000000001</v>
      </c>
      <c r="J4" s="86">
        <v>58.8</v>
      </c>
      <c r="K4" s="86">
        <v>165</v>
      </c>
      <c r="L4" s="86">
        <v>588</v>
      </c>
      <c r="N4" s="89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5" s="88" customFormat="1" ht="11.45" customHeight="1" x14ac:dyDescent="0.2">
      <c r="A5" s="99"/>
      <c r="B5" s="100">
        <v>2</v>
      </c>
      <c r="C5" s="83"/>
      <c r="D5" s="85">
        <v>2</v>
      </c>
      <c r="E5" s="86">
        <v>12.7</v>
      </c>
      <c r="F5" s="86">
        <v>42.5</v>
      </c>
      <c r="G5" s="86">
        <v>118</v>
      </c>
      <c r="H5" s="86">
        <v>423</v>
      </c>
      <c r="I5" s="87">
        <v>19.5</v>
      </c>
      <c r="J5" s="86">
        <v>65</v>
      </c>
      <c r="K5" s="86">
        <v>182</v>
      </c>
      <c r="L5" s="86">
        <v>651</v>
      </c>
      <c r="N5" s="89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5" ht="11.45" customHeight="1" x14ac:dyDescent="0.2">
      <c r="A6" s="53">
        <v>1</v>
      </c>
      <c r="B6" s="56" t="s">
        <v>23</v>
      </c>
      <c r="C6" s="55">
        <v>3</v>
      </c>
      <c r="D6" s="57" t="s">
        <v>46</v>
      </c>
      <c r="E6" s="86">
        <v>13.9</v>
      </c>
      <c r="F6" s="135">
        <v>46.5</v>
      </c>
      <c r="G6" s="135">
        <v>130</v>
      </c>
      <c r="H6" s="135">
        <v>464</v>
      </c>
      <c r="I6" s="87">
        <v>21.3</v>
      </c>
      <c r="J6" s="135">
        <v>71</v>
      </c>
      <c r="K6" s="135">
        <v>200</v>
      </c>
      <c r="L6" s="135">
        <v>714</v>
      </c>
      <c r="AH6" s="68"/>
      <c r="AI6" s="68"/>
    </row>
    <row r="7" spans="1:35" ht="11.45" customHeight="1" x14ac:dyDescent="0.2">
      <c r="A7" s="53"/>
      <c r="B7" s="54">
        <v>4</v>
      </c>
      <c r="C7" s="55"/>
      <c r="D7" s="57" t="s">
        <v>47</v>
      </c>
      <c r="E7" s="86">
        <v>15.1</v>
      </c>
      <c r="F7" s="135">
        <v>50</v>
      </c>
      <c r="G7" s="135">
        <v>141</v>
      </c>
      <c r="H7" s="135">
        <v>504</v>
      </c>
      <c r="I7" s="87">
        <v>23.4</v>
      </c>
      <c r="J7" s="135">
        <v>78</v>
      </c>
      <c r="K7" s="135">
        <v>218</v>
      </c>
      <c r="L7" s="135">
        <v>777</v>
      </c>
    </row>
    <row r="8" spans="1:35" ht="11.45" customHeight="1" x14ac:dyDescent="0.2">
      <c r="A8" s="53"/>
      <c r="B8" s="54">
        <v>5</v>
      </c>
      <c r="C8" s="55"/>
      <c r="D8" s="57" t="s">
        <v>48</v>
      </c>
      <c r="E8" s="86">
        <v>16.399999999999999</v>
      </c>
      <c r="F8" s="135">
        <v>55</v>
      </c>
      <c r="G8" s="135">
        <v>153</v>
      </c>
      <c r="H8" s="135">
        <v>545</v>
      </c>
      <c r="I8" s="87">
        <v>25.2</v>
      </c>
      <c r="J8" s="135">
        <v>84</v>
      </c>
      <c r="K8" s="135">
        <v>235</v>
      </c>
      <c r="L8" s="135">
        <v>840</v>
      </c>
    </row>
    <row r="9" spans="1:35" ht="11.45" customHeight="1" x14ac:dyDescent="0.2">
      <c r="A9" s="53"/>
      <c r="B9" s="54">
        <v>6</v>
      </c>
      <c r="C9" s="55"/>
      <c r="D9" s="57" t="s">
        <v>49</v>
      </c>
      <c r="E9" s="86">
        <v>17.399999999999999</v>
      </c>
      <c r="F9" s="135">
        <v>58</v>
      </c>
      <c r="G9" s="135">
        <v>162</v>
      </c>
      <c r="H9" s="135">
        <v>580</v>
      </c>
      <c r="I9" s="87">
        <v>26.7</v>
      </c>
      <c r="J9" s="135">
        <v>89</v>
      </c>
      <c r="K9" s="135">
        <v>250</v>
      </c>
      <c r="L9" s="135">
        <v>894</v>
      </c>
    </row>
    <row r="10" spans="1:35" ht="11.45" customHeight="1" x14ac:dyDescent="0.2">
      <c r="A10" s="53"/>
      <c r="B10" s="54">
        <v>7</v>
      </c>
      <c r="C10" s="55"/>
      <c r="D10" s="57" t="s">
        <v>50</v>
      </c>
      <c r="E10" s="86">
        <v>18.5</v>
      </c>
      <c r="F10" s="135">
        <v>62</v>
      </c>
      <c r="G10" s="135">
        <v>172</v>
      </c>
      <c r="H10" s="135">
        <v>615</v>
      </c>
      <c r="I10" s="87">
        <v>28.5</v>
      </c>
      <c r="J10" s="135">
        <v>95</v>
      </c>
      <c r="K10" s="135">
        <v>265</v>
      </c>
      <c r="L10" s="135">
        <v>947</v>
      </c>
    </row>
    <row r="11" spans="1:35" ht="11.45" customHeight="1" x14ac:dyDescent="0.2">
      <c r="A11" s="53"/>
      <c r="B11" s="54">
        <v>8</v>
      </c>
      <c r="C11" s="55"/>
      <c r="D11" s="57" t="s">
        <v>51</v>
      </c>
      <c r="E11" s="86">
        <v>19.5</v>
      </c>
      <c r="F11" s="135">
        <v>65</v>
      </c>
      <c r="G11" s="135">
        <v>182</v>
      </c>
      <c r="H11" s="135">
        <v>650</v>
      </c>
      <c r="I11" s="87">
        <v>30</v>
      </c>
      <c r="J11" s="135">
        <v>100</v>
      </c>
      <c r="K11" s="135">
        <v>280</v>
      </c>
      <c r="L11" s="135">
        <v>1001</v>
      </c>
    </row>
    <row r="12" spans="1:35" ht="11.45" customHeight="1" x14ac:dyDescent="0.2">
      <c r="A12" s="53"/>
      <c r="B12" s="54">
        <v>9</v>
      </c>
      <c r="C12" s="55"/>
      <c r="D12" s="57" t="s">
        <v>52</v>
      </c>
      <c r="E12" s="86">
        <v>20.5</v>
      </c>
      <c r="F12" s="135">
        <v>68</v>
      </c>
      <c r="G12" s="135">
        <v>192</v>
      </c>
      <c r="H12" s="135">
        <v>685</v>
      </c>
      <c r="I12" s="87">
        <v>31.5</v>
      </c>
      <c r="J12" s="135">
        <v>105</v>
      </c>
      <c r="K12" s="135">
        <v>295</v>
      </c>
      <c r="L12" s="135">
        <v>1055</v>
      </c>
    </row>
    <row r="13" spans="1:35" ht="11.45" customHeight="1" x14ac:dyDescent="0.2">
      <c r="A13" s="53"/>
      <c r="B13" s="54">
        <v>10</v>
      </c>
      <c r="C13" s="55"/>
      <c r="D13" s="57" t="s">
        <v>53</v>
      </c>
      <c r="E13" s="86">
        <v>21.6</v>
      </c>
      <c r="F13" s="135">
        <v>72</v>
      </c>
      <c r="G13" s="135">
        <v>202</v>
      </c>
      <c r="H13" s="135">
        <v>720</v>
      </c>
      <c r="I13" s="87">
        <v>33.299999999999997</v>
      </c>
      <c r="J13" s="135">
        <v>111</v>
      </c>
      <c r="K13" s="135">
        <v>310</v>
      </c>
      <c r="L13" s="135">
        <v>1108</v>
      </c>
    </row>
    <row r="14" spans="1:35" ht="11.45" customHeight="1" x14ac:dyDescent="0.2">
      <c r="A14" s="53"/>
      <c r="B14" s="54">
        <v>11</v>
      </c>
      <c r="C14" s="55"/>
      <c r="D14" s="57" t="s">
        <v>54</v>
      </c>
      <c r="E14" s="86">
        <v>22.6</v>
      </c>
      <c r="F14" s="135">
        <v>75</v>
      </c>
      <c r="G14" s="135">
        <v>211</v>
      </c>
      <c r="H14" s="135">
        <v>755</v>
      </c>
      <c r="I14" s="87">
        <v>34.799999999999997</v>
      </c>
      <c r="J14" s="135">
        <v>116</v>
      </c>
      <c r="K14" s="135">
        <v>325</v>
      </c>
      <c r="L14" s="135">
        <v>1162</v>
      </c>
    </row>
    <row r="15" spans="1:35" ht="11.45" customHeight="1" x14ac:dyDescent="0.2">
      <c r="A15" s="53"/>
      <c r="B15" s="54">
        <v>12</v>
      </c>
      <c r="C15" s="55"/>
      <c r="D15" s="57" t="s">
        <v>55</v>
      </c>
      <c r="E15" s="86">
        <v>23.7</v>
      </c>
      <c r="F15" s="135">
        <v>79</v>
      </c>
      <c r="G15" s="135">
        <v>221</v>
      </c>
      <c r="H15" s="135">
        <v>789</v>
      </c>
      <c r="I15" s="87">
        <v>36.6</v>
      </c>
      <c r="J15" s="135">
        <v>122</v>
      </c>
      <c r="K15" s="135">
        <v>340</v>
      </c>
      <c r="L15" s="135">
        <v>1216</v>
      </c>
    </row>
    <row r="16" spans="1:35" ht="11.45" customHeight="1" x14ac:dyDescent="0.2">
      <c r="A16" s="53"/>
      <c r="B16" s="54">
        <v>13</v>
      </c>
      <c r="C16" s="55"/>
      <c r="D16" s="57" t="s">
        <v>56</v>
      </c>
      <c r="E16" s="86">
        <v>24.7</v>
      </c>
      <c r="F16" s="135">
        <v>82</v>
      </c>
      <c r="G16" s="135">
        <v>231</v>
      </c>
      <c r="H16" s="135">
        <v>824</v>
      </c>
      <c r="I16" s="87">
        <v>38.1</v>
      </c>
      <c r="J16" s="135">
        <v>127</v>
      </c>
      <c r="K16" s="135">
        <v>355</v>
      </c>
      <c r="L16" s="135">
        <v>1269</v>
      </c>
    </row>
    <row r="17" spans="1:12" ht="11.45" customHeight="1" x14ac:dyDescent="0.2">
      <c r="A17" s="53"/>
      <c r="B17" s="54">
        <v>14</v>
      </c>
      <c r="C17" s="55"/>
      <c r="D17" s="57" t="s">
        <v>57</v>
      </c>
      <c r="E17" s="86">
        <v>25.8</v>
      </c>
      <c r="F17" s="135">
        <v>86</v>
      </c>
      <c r="G17" s="135">
        <v>241</v>
      </c>
      <c r="H17" s="135">
        <v>859</v>
      </c>
      <c r="I17" s="87">
        <v>39.6</v>
      </c>
      <c r="J17" s="135">
        <v>132</v>
      </c>
      <c r="K17" s="135">
        <v>370</v>
      </c>
      <c r="L17" s="135">
        <v>1323</v>
      </c>
    </row>
    <row r="18" spans="1:12" ht="11.45" customHeight="1" x14ac:dyDescent="0.2">
      <c r="A18" s="53"/>
      <c r="B18" s="54">
        <v>15</v>
      </c>
      <c r="C18" s="55"/>
      <c r="D18" s="57" t="s">
        <v>58</v>
      </c>
      <c r="E18" s="86">
        <v>26.8</v>
      </c>
      <c r="F18" s="135">
        <v>89</v>
      </c>
      <c r="G18" s="135">
        <v>250</v>
      </c>
      <c r="H18" s="135">
        <v>894</v>
      </c>
      <c r="I18" s="87">
        <v>41.4</v>
      </c>
      <c r="J18" s="135">
        <v>138</v>
      </c>
      <c r="K18" s="135">
        <v>385</v>
      </c>
      <c r="L18" s="135">
        <v>1377</v>
      </c>
    </row>
    <row r="19" spans="1:12" ht="11.45" customHeight="1" x14ac:dyDescent="0.2">
      <c r="A19" s="53"/>
      <c r="B19" s="54">
        <v>16</v>
      </c>
      <c r="C19" s="55"/>
      <c r="D19" s="57" t="s">
        <v>59</v>
      </c>
      <c r="E19" s="86">
        <v>27.9</v>
      </c>
      <c r="F19" s="135">
        <v>93</v>
      </c>
      <c r="G19" s="135">
        <v>260</v>
      </c>
      <c r="H19" s="135">
        <v>929</v>
      </c>
      <c r="I19" s="87">
        <v>42.9</v>
      </c>
      <c r="J19" s="135">
        <v>143</v>
      </c>
      <c r="K19" s="135">
        <v>401</v>
      </c>
      <c r="L19" s="135">
        <v>1430</v>
      </c>
    </row>
    <row r="20" spans="1:12" ht="11.45" customHeight="1" x14ac:dyDescent="0.2">
      <c r="A20" s="53"/>
      <c r="B20" s="54">
        <v>17</v>
      </c>
      <c r="C20" s="55"/>
      <c r="D20" s="57" t="s">
        <v>60</v>
      </c>
      <c r="E20" s="86">
        <v>28.9</v>
      </c>
      <c r="F20" s="135">
        <v>96</v>
      </c>
      <c r="G20" s="135">
        <v>270</v>
      </c>
      <c r="H20" s="135">
        <v>964</v>
      </c>
      <c r="I20" s="87">
        <v>44.4</v>
      </c>
      <c r="J20" s="135">
        <v>148</v>
      </c>
      <c r="K20" s="135">
        <v>416</v>
      </c>
      <c r="L20" s="135">
        <v>1484</v>
      </c>
    </row>
    <row r="21" spans="1:12" ht="11.45" customHeight="1" x14ac:dyDescent="0.2">
      <c r="A21" s="53"/>
      <c r="B21" s="54">
        <v>18</v>
      </c>
      <c r="C21" s="55"/>
      <c r="D21" s="57" t="s">
        <v>61</v>
      </c>
      <c r="E21" s="86">
        <v>30</v>
      </c>
      <c r="F21" s="135">
        <v>100</v>
      </c>
      <c r="G21" s="135">
        <v>280</v>
      </c>
      <c r="H21" s="135">
        <v>999</v>
      </c>
      <c r="I21" s="87">
        <v>46.2</v>
      </c>
      <c r="J21" s="135">
        <v>154</v>
      </c>
      <c r="K21" s="135">
        <v>431</v>
      </c>
      <c r="L21" s="135">
        <v>1538</v>
      </c>
    </row>
    <row r="22" spans="1:12" ht="11.45" customHeight="1" x14ac:dyDescent="0.2">
      <c r="A22" s="53"/>
      <c r="B22" s="54">
        <v>19</v>
      </c>
      <c r="C22" s="55"/>
      <c r="D22" s="57" t="s">
        <v>62</v>
      </c>
      <c r="E22" s="86">
        <v>31</v>
      </c>
      <c r="F22" s="135">
        <v>103</v>
      </c>
      <c r="G22" s="135">
        <v>289</v>
      </c>
      <c r="H22" s="135">
        <v>1033</v>
      </c>
      <c r="I22" s="87">
        <v>47.7</v>
      </c>
      <c r="J22" s="135">
        <v>159</v>
      </c>
      <c r="K22" s="135">
        <v>446</v>
      </c>
      <c r="L22" s="135">
        <v>1592</v>
      </c>
    </row>
    <row r="23" spans="1:12" ht="11.45" customHeight="1" x14ac:dyDescent="0.2">
      <c r="A23" s="53"/>
      <c r="B23" s="54">
        <v>20</v>
      </c>
      <c r="C23" s="55"/>
      <c r="D23" s="57" t="s">
        <v>63</v>
      </c>
      <c r="E23" s="86">
        <v>32</v>
      </c>
      <c r="F23" s="135">
        <v>107</v>
      </c>
      <c r="G23" s="135">
        <v>299</v>
      </c>
      <c r="H23" s="135">
        <v>1068</v>
      </c>
      <c r="I23" s="87">
        <v>49.5</v>
      </c>
      <c r="J23" s="135">
        <v>165</v>
      </c>
      <c r="K23" s="135">
        <v>461</v>
      </c>
      <c r="L23" s="135">
        <v>1645</v>
      </c>
    </row>
    <row r="24" spans="1:12" ht="11.45" customHeight="1" x14ac:dyDescent="0.2">
      <c r="A24" s="53"/>
      <c r="B24" s="54">
        <v>21</v>
      </c>
      <c r="C24" s="55"/>
      <c r="D24" s="57" t="s">
        <v>64</v>
      </c>
      <c r="E24" s="86">
        <v>33.1</v>
      </c>
      <c r="F24" s="135">
        <v>110</v>
      </c>
      <c r="G24" s="135">
        <v>309</v>
      </c>
      <c r="H24" s="135">
        <v>1103</v>
      </c>
      <c r="I24" s="87">
        <v>51</v>
      </c>
      <c r="J24" s="135">
        <v>170</v>
      </c>
      <c r="K24" s="135">
        <v>476</v>
      </c>
      <c r="L24" s="135">
        <v>1699</v>
      </c>
    </row>
    <row r="25" spans="1:12" ht="11.45" customHeight="1" x14ac:dyDescent="0.2">
      <c r="A25" s="53"/>
      <c r="B25" s="54">
        <v>22</v>
      </c>
      <c r="C25" s="55"/>
      <c r="D25" s="57" t="s">
        <v>65</v>
      </c>
      <c r="E25" s="86">
        <v>34.1</v>
      </c>
      <c r="F25" s="135">
        <v>114</v>
      </c>
      <c r="G25" s="135">
        <v>319</v>
      </c>
      <c r="H25" s="135">
        <v>1138</v>
      </c>
      <c r="I25" s="87">
        <v>52.5</v>
      </c>
      <c r="J25" s="135">
        <v>175</v>
      </c>
      <c r="K25" s="135">
        <v>491</v>
      </c>
      <c r="L25" s="135">
        <v>1753</v>
      </c>
    </row>
    <row r="26" spans="1:12" ht="11.45" customHeight="1" x14ac:dyDescent="0.2">
      <c r="A26" s="53"/>
      <c r="B26" s="54">
        <v>23</v>
      </c>
      <c r="C26" s="55"/>
      <c r="D26" s="57" t="s">
        <v>66</v>
      </c>
      <c r="E26" s="86">
        <v>35.200000000000003</v>
      </c>
      <c r="F26" s="135">
        <v>117</v>
      </c>
      <c r="G26" s="135">
        <v>328</v>
      </c>
      <c r="H26" s="135">
        <v>1173</v>
      </c>
      <c r="I26" s="87">
        <v>54.3</v>
      </c>
      <c r="J26" s="135">
        <v>181</v>
      </c>
      <c r="K26" s="135">
        <v>506</v>
      </c>
      <c r="L26" s="135">
        <v>1806</v>
      </c>
    </row>
    <row r="27" spans="1:12" ht="11.45" customHeight="1" x14ac:dyDescent="0.2">
      <c r="A27" s="53"/>
      <c r="B27" s="54">
        <v>24</v>
      </c>
      <c r="C27" s="55"/>
      <c r="D27" s="57" t="s">
        <v>67</v>
      </c>
      <c r="E27" s="86">
        <v>36.200000000000003</v>
      </c>
      <c r="F27" s="135">
        <v>121</v>
      </c>
      <c r="G27" s="135">
        <v>338</v>
      </c>
      <c r="H27" s="135">
        <v>1208</v>
      </c>
      <c r="I27" s="87">
        <v>55.8</v>
      </c>
      <c r="J27" s="135">
        <v>186</v>
      </c>
      <c r="K27" s="135">
        <v>521</v>
      </c>
      <c r="L27" s="135">
        <v>1860</v>
      </c>
    </row>
    <row r="28" spans="1:12" ht="11.45" customHeight="1" x14ac:dyDescent="0.2">
      <c r="A28" s="53"/>
      <c r="B28" s="54">
        <v>25</v>
      </c>
      <c r="C28" s="55"/>
      <c r="D28" s="57" t="s">
        <v>68</v>
      </c>
      <c r="E28" s="86">
        <v>37.299999999999997</v>
      </c>
      <c r="F28" s="135">
        <v>124</v>
      </c>
      <c r="G28" s="135">
        <v>348</v>
      </c>
      <c r="H28" s="135">
        <v>1243</v>
      </c>
      <c r="I28" s="87">
        <v>57.3</v>
      </c>
      <c r="J28" s="135">
        <v>191</v>
      </c>
      <c r="K28" s="135">
        <v>536</v>
      </c>
      <c r="L28" s="135">
        <v>1914</v>
      </c>
    </row>
    <row r="29" spans="1:12" ht="11.45" customHeight="1" x14ac:dyDescent="0.2">
      <c r="A29" s="53"/>
      <c r="B29" s="54">
        <v>26</v>
      </c>
      <c r="C29" s="55"/>
      <c r="D29" s="57" t="s">
        <v>69</v>
      </c>
      <c r="E29" s="86">
        <v>38.299999999999997</v>
      </c>
      <c r="F29" s="135">
        <v>128</v>
      </c>
      <c r="G29" s="135">
        <v>358</v>
      </c>
      <c r="H29" s="135">
        <v>1277</v>
      </c>
      <c r="I29" s="87">
        <v>59.1</v>
      </c>
      <c r="J29" s="135">
        <v>197</v>
      </c>
      <c r="K29" s="135">
        <v>551</v>
      </c>
      <c r="L29" s="135">
        <v>1967</v>
      </c>
    </row>
    <row r="30" spans="1:12" ht="11.45" customHeight="1" x14ac:dyDescent="0.2">
      <c r="A30" s="53"/>
      <c r="B30" s="54">
        <v>27</v>
      </c>
      <c r="C30" s="55"/>
      <c r="D30" s="57" t="s">
        <v>70</v>
      </c>
      <c r="E30" s="86">
        <v>39.4</v>
      </c>
      <c r="F30" s="135">
        <v>131</v>
      </c>
      <c r="G30" s="135">
        <v>367</v>
      </c>
      <c r="H30" s="135">
        <v>1312</v>
      </c>
      <c r="I30" s="87">
        <v>60.6</v>
      </c>
      <c r="J30" s="135">
        <v>202</v>
      </c>
      <c r="K30" s="135">
        <v>566</v>
      </c>
      <c r="L30" s="135">
        <v>2021</v>
      </c>
    </row>
    <row r="31" spans="1:12" ht="11.45" customHeight="1" x14ac:dyDescent="0.2">
      <c r="A31" s="53"/>
      <c r="B31" s="54">
        <v>28</v>
      </c>
      <c r="C31" s="55"/>
      <c r="D31" s="57" t="s">
        <v>71</v>
      </c>
      <c r="E31" s="86">
        <v>40.4</v>
      </c>
      <c r="F31" s="135">
        <v>135</v>
      </c>
      <c r="G31" s="135">
        <v>377</v>
      </c>
      <c r="H31" s="135">
        <v>1347</v>
      </c>
      <c r="I31" s="87">
        <v>62.1</v>
      </c>
      <c r="J31" s="135">
        <v>207</v>
      </c>
      <c r="K31" s="135">
        <v>581</v>
      </c>
      <c r="L31" s="135">
        <v>2075</v>
      </c>
    </row>
    <row r="32" spans="1:12" ht="11.45" customHeight="1" x14ac:dyDescent="0.2">
      <c r="A32" s="53"/>
      <c r="B32" s="54">
        <v>29</v>
      </c>
      <c r="C32" s="55"/>
      <c r="D32" s="57" t="s">
        <v>72</v>
      </c>
      <c r="E32" s="86">
        <v>41.5</v>
      </c>
      <c r="F32" s="135">
        <v>138</v>
      </c>
      <c r="G32" s="135">
        <v>387</v>
      </c>
      <c r="H32" s="135">
        <v>1382</v>
      </c>
      <c r="I32" s="87">
        <v>63.9</v>
      </c>
      <c r="J32" s="135">
        <v>213</v>
      </c>
      <c r="K32" s="135">
        <v>596</v>
      </c>
      <c r="L32" s="135">
        <v>2128</v>
      </c>
    </row>
    <row r="33" spans="1:33" ht="11.45" customHeight="1" x14ac:dyDescent="0.2">
      <c r="A33" s="53"/>
      <c r="B33" s="54">
        <v>30</v>
      </c>
      <c r="C33" s="55"/>
      <c r="D33" s="57" t="s">
        <v>73</v>
      </c>
      <c r="E33" s="86">
        <v>42.5</v>
      </c>
      <c r="F33" s="135">
        <v>142</v>
      </c>
      <c r="G33" s="135">
        <v>397</v>
      </c>
      <c r="H33" s="135">
        <v>1417</v>
      </c>
      <c r="I33" s="87">
        <v>65.400000000000006</v>
      </c>
      <c r="J33" s="135">
        <v>218</v>
      </c>
      <c r="K33" s="135">
        <v>611</v>
      </c>
      <c r="L33" s="135">
        <v>2182</v>
      </c>
    </row>
    <row r="34" spans="1:33" ht="11.45" customHeight="1" x14ac:dyDescent="0.2">
      <c r="A34" s="58">
        <v>31</v>
      </c>
      <c r="B34" s="55" t="s">
        <v>23</v>
      </c>
      <c r="C34" s="54">
        <v>33</v>
      </c>
      <c r="D34" s="57" t="s">
        <v>74</v>
      </c>
      <c r="E34" s="86">
        <v>44.2</v>
      </c>
      <c r="F34" s="135">
        <v>147</v>
      </c>
      <c r="G34" s="135">
        <v>413</v>
      </c>
      <c r="H34" s="135">
        <v>1474</v>
      </c>
      <c r="I34" s="87">
        <v>68.099999999999994</v>
      </c>
      <c r="J34" s="135">
        <v>227</v>
      </c>
      <c r="K34" s="135">
        <v>636</v>
      </c>
      <c r="L34" s="135">
        <v>2270</v>
      </c>
    </row>
    <row r="35" spans="1:33" ht="11.45" customHeight="1" x14ac:dyDescent="0.2">
      <c r="A35" s="58">
        <v>34</v>
      </c>
      <c r="B35" s="55" t="s">
        <v>23</v>
      </c>
      <c r="C35" s="54">
        <v>36</v>
      </c>
      <c r="D35" s="57" t="s">
        <v>75</v>
      </c>
      <c r="E35" s="86">
        <v>46.8</v>
      </c>
      <c r="F35" s="135">
        <v>156</v>
      </c>
      <c r="G35" s="135">
        <v>437</v>
      </c>
      <c r="H35" s="135">
        <v>1560</v>
      </c>
      <c r="I35" s="87">
        <v>72</v>
      </c>
      <c r="J35" s="135">
        <v>240</v>
      </c>
      <c r="K35" s="135">
        <v>672</v>
      </c>
      <c r="L35" s="135">
        <v>2402</v>
      </c>
    </row>
    <row r="36" spans="1:33" ht="11.45" customHeight="1" x14ac:dyDescent="0.2">
      <c r="A36" s="58">
        <v>37</v>
      </c>
      <c r="B36" s="55" t="s">
        <v>23</v>
      </c>
      <c r="C36" s="54">
        <v>39</v>
      </c>
      <c r="D36" s="57" t="s">
        <v>76</v>
      </c>
      <c r="E36" s="86">
        <v>49.4</v>
      </c>
      <c r="F36" s="135">
        <v>165</v>
      </c>
      <c r="G36" s="135">
        <v>461</v>
      </c>
      <c r="H36" s="135">
        <v>1645</v>
      </c>
      <c r="I36" s="87">
        <v>75.900000000000006</v>
      </c>
      <c r="J36" s="135">
        <v>253</v>
      </c>
      <c r="K36" s="135">
        <v>709</v>
      </c>
      <c r="L36" s="135">
        <v>2533</v>
      </c>
    </row>
    <row r="37" spans="1:33" ht="11.45" customHeight="1" x14ac:dyDescent="0.2">
      <c r="A37" s="58">
        <v>40</v>
      </c>
      <c r="B37" s="55" t="s">
        <v>23</v>
      </c>
      <c r="C37" s="54">
        <v>42</v>
      </c>
      <c r="D37" s="57" t="s">
        <v>77</v>
      </c>
      <c r="E37" s="86">
        <v>51.9</v>
      </c>
      <c r="F37" s="135">
        <v>173</v>
      </c>
      <c r="G37" s="135">
        <v>485</v>
      </c>
      <c r="H37" s="135">
        <v>1731</v>
      </c>
      <c r="I37" s="87">
        <v>80.099999999999994</v>
      </c>
      <c r="J37" s="135">
        <v>267</v>
      </c>
      <c r="K37" s="135">
        <v>746</v>
      </c>
      <c r="L37" s="135">
        <v>2665</v>
      </c>
    </row>
    <row r="38" spans="1:33" ht="11.45" customHeight="1" x14ac:dyDescent="0.2">
      <c r="A38" s="58">
        <v>43</v>
      </c>
      <c r="B38" s="55" t="s">
        <v>23</v>
      </c>
      <c r="C38" s="54">
        <v>45</v>
      </c>
      <c r="D38" s="57" t="s">
        <v>78</v>
      </c>
      <c r="E38" s="86">
        <v>54.5</v>
      </c>
      <c r="F38" s="135">
        <v>182</v>
      </c>
      <c r="G38" s="135">
        <v>509</v>
      </c>
      <c r="H38" s="135">
        <v>1816</v>
      </c>
      <c r="I38" s="87">
        <v>84</v>
      </c>
      <c r="J38" s="135">
        <v>280</v>
      </c>
      <c r="K38" s="135">
        <v>783</v>
      </c>
      <c r="L38" s="135">
        <v>2797</v>
      </c>
    </row>
    <row r="39" spans="1:33" ht="11.45" customHeight="1" x14ac:dyDescent="0.2">
      <c r="A39" s="58">
        <v>46</v>
      </c>
      <c r="B39" s="55" t="s">
        <v>23</v>
      </c>
      <c r="C39" s="54">
        <v>48</v>
      </c>
      <c r="D39" s="57" t="s">
        <v>79</v>
      </c>
      <c r="E39" s="86">
        <v>57.1</v>
      </c>
      <c r="F39" s="135">
        <v>190</v>
      </c>
      <c r="G39" s="135">
        <v>532</v>
      </c>
      <c r="H39" s="135">
        <v>1902</v>
      </c>
      <c r="I39" s="87">
        <v>87.9</v>
      </c>
      <c r="J39" s="135">
        <v>293</v>
      </c>
      <c r="K39" s="135">
        <v>820</v>
      </c>
      <c r="L39" s="135">
        <v>2929</v>
      </c>
    </row>
    <row r="40" spans="1:33" ht="11.45" customHeight="1" x14ac:dyDescent="0.2">
      <c r="A40" s="58">
        <v>49</v>
      </c>
      <c r="B40" s="55" t="s">
        <v>23</v>
      </c>
      <c r="C40" s="54">
        <v>51</v>
      </c>
      <c r="D40" s="57" t="s">
        <v>80</v>
      </c>
      <c r="E40" s="86">
        <v>59.6</v>
      </c>
      <c r="F40" s="135">
        <v>199</v>
      </c>
      <c r="G40" s="135">
        <v>556</v>
      </c>
      <c r="H40" s="135">
        <v>1987</v>
      </c>
      <c r="I40" s="87">
        <v>91.8</v>
      </c>
      <c r="J40" s="135">
        <v>306</v>
      </c>
      <c r="K40" s="135">
        <v>857</v>
      </c>
      <c r="L40" s="135">
        <v>3060</v>
      </c>
    </row>
    <row r="41" spans="1:33" ht="11.45" customHeight="1" x14ac:dyDescent="0.2">
      <c r="A41" s="58">
        <v>52</v>
      </c>
      <c r="B41" s="55" t="s">
        <v>23</v>
      </c>
      <c r="C41" s="54">
        <v>54</v>
      </c>
      <c r="D41" s="57" t="s">
        <v>81</v>
      </c>
      <c r="E41" s="86">
        <v>61.4</v>
      </c>
      <c r="F41" s="135">
        <v>205</v>
      </c>
      <c r="G41" s="135">
        <v>574</v>
      </c>
      <c r="H41" s="135">
        <v>2048</v>
      </c>
      <c r="I41" s="87">
        <v>94.5</v>
      </c>
      <c r="J41" s="135">
        <v>315</v>
      </c>
      <c r="K41" s="135">
        <v>883</v>
      </c>
      <c r="L41" s="135">
        <v>3154</v>
      </c>
    </row>
    <row r="42" spans="1:33" ht="11.45" customHeight="1" x14ac:dyDescent="0.2">
      <c r="A42" s="58">
        <v>55</v>
      </c>
      <c r="B42" s="55" t="s">
        <v>23</v>
      </c>
      <c r="C42" s="54">
        <v>57</v>
      </c>
      <c r="D42" s="57" t="s">
        <v>82</v>
      </c>
      <c r="E42" s="86">
        <v>63.3</v>
      </c>
      <c r="F42" s="135">
        <v>211</v>
      </c>
      <c r="G42" s="135">
        <v>591</v>
      </c>
      <c r="H42" s="135">
        <v>2109</v>
      </c>
      <c r="I42" s="87">
        <v>97.5</v>
      </c>
      <c r="J42" s="135">
        <v>325</v>
      </c>
      <c r="K42" s="135">
        <v>909</v>
      </c>
      <c r="L42" s="135">
        <v>3248</v>
      </c>
    </row>
    <row r="43" spans="1:33" s="62" customFormat="1" ht="11.45" customHeight="1" x14ac:dyDescent="0.2">
      <c r="A43" s="59">
        <v>58</v>
      </c>
      <c r="B43" s="60" t="s">
        <v>23</v>
      </c>
      <c r="C43" s="61">
        <v>60</v>
      </c>
      <c r="D43" s="57" t="s">
        <v>83</v>
      </c>
      <c r="E43" s="86">
        <v>65.099999999999994</v>
      </c>
      <c r="F43" s="135">
        <v>217</v>
      </c>
      <c r="G43" s="135">
        <v>608</v>
      </c>
      <c r="H43" s="135">
        <v>2170</v>
      </c>
      <c r="I43" s="87">
        <v>100.2</v>
      </c>
      <c r="J43" s="135">
        <v>334</v>
      </c>
      <c r="K43" s="135">
        <v>936</v>
      </c>
      <c r="L43" s="135">
        <v>3342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ht="11.45" customHeight="1" x14ac:dyDescent="0.2">
      <c r="A44" s="58">
        <v>61</v>
      </c>
      <c r="B44" s="55" t="s">
        <v>23</v>
      </c>
      <c r="C44" s="63">
        <v>65</v>
      </c>
      <c r="D44" s="57" t="s">
        <v>84</v>
      </c>
      <c r="E44" s="86">
        <v>67.5</v>
      </c>
      <c r="F44" s="135">
        <v>225</v>
      </c>
      <c r="G44" s="135">
        <v>630</v>
      </c>
      <c r="H44" s="135">
        <v>2251</v>
      </c>
      <c r="I44" s="87">
        <v>104.1</v>
      </c>
      <c r="J44" s="135">
        <v>347</v>
      </c>
      <c r="K44" s="135">
        <v>971</v>
      </c>
      <c r="L44" s="135">
        <v>3467</v>
      </c>
    </row>
    <row r="45" spans="1:33" ht="11.45" customHeight="1" x14ac:dyDescent="0.2">
      <c r="A45" s="58">
        <v>66</v>
      </c>
      <c r="B45" s="55" t="s">
        <v>23</v>
      </c>
      <c r="C45" s="63">
        <v>70</v>
      </c>
      <c r="D45" s="57" t="s">
        <v>85</v>
      </c>
      <c r="E45" s="86">
        <v>70.599999999999994</v>
      </c>
      <c r="F45" s="135">
        <v>235</v>
      </c>
      <c r="G45" s="135">
        <v>659</v>
      </c>
      <c r="H45" s="135">
        <v>2353</v>
      </c>
      <c r="I45" s="87">
        <v>108.6</v>
      </c>
      <c r="J45" s="135">
        <v>362</v>
      </c>
      <c r="K45" s="135">
        <v>1015</v>
      </c>
      <c r="L45" s="135">
        <v>3624</v>
      </c>
    </row>
    <row r="46" spans="1:33" ht="11.45" customHeight="1" x14ac:dyDescent="0.2">
      <c r="A46" s="58">
        <v>71</v>
      </c>
      <c r="B46" s="55" t="s">
        <v>23</v>
      </c>
      <c r="C46" s="63">
        <v>75</v>
      </c>
      <c r="D46" s="57" t="s">
        <v>86</v>
      </c>
      <c r="E46" s="86">
        <v>73.599999999999994</v>
      </c>
      <c r="F46" s="135">
        <v>245</v>
      </c>
      <c r="G46" s="135">
        <v>687</v>
      </c>
      <c r="H46" s="135">
        <v>2455</v>
      </c>
      <c r="I46" s="87">
        <v>113.4</v>
      </c>
      <c r="J46" s="135">
        <v>378</v>
      </c>
      <c r="K46" s="135">
        <v>1058</v>
      </c>
      <c r="L46" s="135">
        <v>3780</v>
      </c>
    </row>
    <row r="47" spans="1:33" ht="11.45" customHeight="1" x14ac:dyDescent="0.2">
      <c r="A47" s="58">
        <v>76</v>
      </c>
      <c r="B47" s="55" t="s">
        <v>23</v>
      </c>
      <c r="C47" s="63">
        <v>80</v>
      </c>
      <c r="D47" s="57" t="s">
        <v>87</v>
      </c>
      <c r="E47" s="86">
        <v>76.7</v>
      </c>
      <c r="F47" s="135">
        <v>256</v>
      </c>
      <c r="G47" s="135">
        <v>716</v>
      </c>
      <c r="H47" s="135">
        <v>2556</v>
      </c>
      <c r="I47" s="87">
        <v>118.2</v>
      </c>
      <c r="J47" s="135">
        <v>394</v>
      </c>
      <c r="K47" s="135">
        <v>1102</v>
      </c>
      <c r="L47" s="135">
        <v>3936</v>
      </c>
    </row>
    <row r="48" spans="1:33" ht="11.45" customHeight="1" x14ac:dyDescent="0.2">
      <c r="A48" s="58">
        <v>81</v>
      </c>
      <c r="B48" s="55" t="s">
        <v>23</v>
      </c>
      <c r="C48" s="63">
        <v>85</v>
      </c>
      <c r="D48" s="57" t="s">
        <v>88</v>
      </c>
      <c r="E48" s="86">
        <v>79.7</v>
      </c>
      <c r="F48" s="135">
        <v>266</v>
      </c>
      <c r="G48" s="135">
        <v>744</v>
      </c>
      <c r="H48" s="135">
        <v>2658</v>
      </c>
      <c r="I48" s="87">
        <v>122.7</v>
      </c>
      <c r="J48" s="135">
        <v>409</v>
      </c>
      <c r="K48" s="135">
        <v>1146</v>
      </c>
      <c r="L48" s="135">
        <v>4093</v>
      </c>
    </row>
    <row r="49" spans="1:33" ht="11.45" customHeight="1" x14ac:dyDescent="0.2">
      <c r="A49" s="58">
        <v>86</v>
      </c>
      <c r="B49" s="55" t="s">
        <v>23</v>
      </c>
      <c r="C49" s="63">
        <v>90</v>
      </c>
      <c r="D49" s="57" t="s">
        <v>89</v>
      </c>
      <c r="E49" s="86">
        <v>82.8</v>
      </c>
      <c r="F49" s="135">
        <v>276</v>
      </c>
      <c r="G49" s="135">
        <v>773</v>
      </c>
      <c r="H49" s="135">
        <v>2759</v>
      </c>
      <c r="I49" s="87">
        <v>127.5</v>
      </c>
      <c r="J49" s="135">
        <v>425</v>
      </c>
      <c r="K49" s="135">
        <v>1190</v>
      </c>
      <c r="L49" s="135">
        <v>4249</v>
      </c>
    </row>
    <row r="50" spans="1:33" ht="11.45" customHeight="1" x14ac:dyDescent="0.2">
      <c r="A50" s="58">
        <v>91</v>
      </c>
      <c r="B50" s="55" t="s">
        <v>23</v>
      </c>
      <c r="C50" s="63">
        <v>95</v>
      </c>
      <c r="D50" s="57" t="s">
        <v>90</v>
      </c>
      <c r="E50" s="86">
        <v>85.8</v>
      </c>
      <c r="F50" s="135">
        <v>286</v>
      </c>
      <c r="G50" s="135">
        <v>801</v>
      </c>
      <c r="H50" s="135">
        <v>2861</v>
      </c>
      <c r="I50" s="87">
        <v>132.30000000000001</v>
      </c>
      <c r="J50" s="135">
        <v>441</v>
      </c>
      <c r="K50" s="135">
        <v>1234</v>
      </c>
      <c r="L50" s="135">
        <v>4406</v>
      </c>
    </row>
    <row r="51" spans="1:33" ht="11.45" customHeight="1" x14ac:dyDescent="0.2">
      <c r="A51" s="58">
        <v>96</v>
      </c>
      <c r="B51" s="55" t="s">
        <v>23</v>
      </c>
      <c r="C51" s="63">
        <v>100</v>
      </c>
      <c r="D51" s="57" t="s">
        <v>91</v>
      </c>
      <c r="E51" s="86">
        <v>88.9</v>
      </c>
      <c r="F51" s="135">
        <v>296</v>
      </c>
      <c r="G51" s="135">
        <v>829</v>
      </c>
      <c r="H51" s="135">
        <v>2962</v>
      </c>
      <c r="I51" s="87">
        <v>136.80000000000001</v>
      </c>
      <c r="J51" s="135">
        <v>456</v>
      </c>
      <c r="K51" s="135">
        <v>1277</v>
      </c>
      <c r="L51" s="135">
        <v>4562</v>
      </c>
    </row>
    <row r="52" spans="1:33" ht="11.45" customHeight="1" x14ac:dyDescent="0.2">
      <c r="A52" s="58">
        <v>101</v>
      </c>
      <c r="B52" s="55" t="s">
        <v>23</v>
      </c>
      <c r="C52" s="63">
        <v>105</v>
      </c>
      <c r="D52" s="57" t="s">
        <v>92</v>
      </c>
      <c r="E52" s="86">
        <v>91.9</v>
      </c>
      <c r="F52" s="135">
        <v>306</v>
      </c>
      <c r="G52" s="135">
        <v>858</v>
      </c>
      <c r="H52" s="135">
        <v>3064</v>
      </c>
      <c r="I52" s="87">
        <v>141.6</v>
      </c>
      <c r="J52" s="135">
        <v>472</v>
      </c>
      <c r="K52" s="135">
        <v>1321</v>
      </c>
      <c r="L52" s="135">
        <v>4718</v>
      </c>
    </row>
    <row r="53" spans="1:33" ht="11.45" customHeight="1" x14ac:dyDescent="0.2">
      <c r="A53" s="58">
        <v>106</v>
      </c>
      <c r="B53" s="55" t="s">
        <v>23</v>
      </c>
      <c r="C53" s="63">
        <v>110</v>
      </c>
      <c r="D53" s="57" t="s">
        <v>93</v>
      </c>
      <c r="E53" s="86">
        <v>95</v>
      </c>
      <c r="F53" s="135">
        <v>317</v>
      </c>
      <c r="G53" s="135">
        <v>886</v>
      </c>
      <c r="H53" s="135">
        <v>3165</v>
      </c>
      <c r="I53" s="87">
        <v>146.1</v>
      </c>
      <c r="J53" s="135">
        <v>487</v>
      </c>
      <c r="K53" s="135">
        <v>1365</v>
      </c>
      <c r="L53" s="135">
        <v>4875</v>
      </c>
    </row>
    <row r="54" spans="1:33" ht="11.45" customHeight="1" x14ac:dyDescent="0.2">
      <c r="A54" s="58">
        <v>111</v>
      </c>
      <c r="B54" s="55" t="s">
        <v>23</v>
      </c>
      <c r="C54" s="63">
        <v>115</v>
      </c>
      <c r="D54" s="57" t="s">
        <v>94</v>
      </c>
      <c r="E54" s="86">
        <v>98</v>
      </c>
      <c r="F54" s="135">
        <v>327</v>
      </c>
      <c r="G54" s="135">
        <v>915</v>
      </c>
      <c r="H54" s="135">
        <v>3267</v>
      </c>
      <c r="I54" s="87">
        <v>150.9</v>
      </c>
      <c r="J54" s="135">
        <v>503</v>
      </c>
      <c r="K54" s="135">
        <v>1409</v>
      </c>
      <c r="L54" s="135">
        <v>5031</v>
      </c>
    </row>
    <row r="55" spans="1:33" ht="11.45" customHeight="1" x14ac:dyDescent="0.2">
      <c r="A55" s="58">
        <v>116</v>
      </c>
      <c r="B55" s="55" t="s">
        <v>23</v>
      </c>
      <c r="C55" s="63">
        <v>120</v>
      </c>
      <c r="D55" s="57" t="s">
        <v>95</v>
      </c>
      <c r="E55" s="86">
        <v>101.1</v>
      </c>
      <c r="F55" s="135">
        <v>337</v>
      </c>
      <c r="G55" s="135">
        <v>943</v>
      </c>
      <c r="H55" s="135">
        <v>3369</v>
      </c>
      <c r="I55" s="87">
        <v>155.69999999999999</v>
      </c>
      <c r="J55" s="135">
        <v>519</v>
      </c>
      <c r="K55" s="135">
        <v>1453</v>
      </c>
      <c r="L55" s="135">
        <v>5188</v>
      </c>
    </row>
    <row r="56" spans="1:33" ht="11.45" customHeight="1" x14ac:dyDescent="0.2">
      <c r="A56" s="58">
        <v>121</v>
      </c>
      <c r="B56" s="55" t="s">
        <v>23</v>
      </c>
      <c r="C56" s="63">
        <v>125</v>
      </c>
      <c r="D56" s="57" t="s">
        <v>96</v>
      </c>
      <c r="E56" s="86">
        <v>104.1</v>
      </c>
      <c r="F56" s="135">
        <v>347</v>
      </c>
      <c r="G56" s="135">
        <v>972</v>
      </c>
      <c r="H56" s="135">
        <v>3470</v>
      </c>
      <c r="I56" s="87">
        <v>160.19999999999999</v>
      </c>
      <c r="J56" s="135">
        <v>534</v>
      </c>
      <c r="K56" s="135">
        <v>1496</v>
      </c>
      <c r="L56" s="135">
        <v>5344</v>
      </c>
    </row>
    <row r="57" spans="1:33" ht="11.45" customHeight="1" x14ac:dyDescent="0.2">
      <c r="A57" s="58">
        <v>126</v>
      </c>
      <c r="B57" s="55" t="s">
        <v>23</v>
      </c>
      <c r="C57" s="63">
        <v>130</v>
      </c>
      <c r="D57" s="57" t="s">
        <v>97</v>
      </c>
      <c r="E57" s="86">
        <v>107.2</v>
      </c>
      <c r="F57" s="135">
        <v>357</v>
      </c>
      <c r="G57" s="135">
        <v>1000</v>
      </c>
      <c r="H57" s="135">
        <v>3572</v>
      </c>
      <c r="I57" s="87">
        <v>165</v>
      </c>
      <c r="J57" s="135">
        <v>550</v>
      </c>
      <c r="K57" s="135">
        <v>1540</v>
      </c>
      <c r="L57" s="135">
        <v>5500</v>
      </c>
    </row>
    <row r="58" spans="1:33" ht="11.45" customHeight="1" x14ac:dyDescent="0.2">
      <c r="A58" s="58">
        <v>131</v>
      </c>
      <c r="B58" s="55" t="s">
        <v>23</v>
      </c>
      <c r="C58" s="63">
        <v>135</v>
      </c>
      <c r="D58" s="57" t="s">
        <v>98</v>
      </c>
      <c r="E58" s="86">
        <v>110.2</v>
      </c>
      <c r="F58" s="135">
        <v>367</v>
      </c>
      <c r="G58" s="135">
        <v>1029</v>
      </c>
      <c r="H58" s="135">
        <v>3673</v>
      </c>
      <c r="I58" s="87">
        <v>169.8</v>
      </c>
      <c r="J58" s="135">
        <v>566</v>
      </c>
      <c r="K58" s="135">
        <v>1584</v>
      </c>
      <c r="L58" s="135">
        <v>5657</v>
      </c>
    </row>
    <row r="59" spans="1:33" ht="11.45" customHeight="1" x14ac:dyDescent="0.2">
      <c r="A59" s="58">
        <v>136</v>
      </c>
      <c r="B59" s="55" t="s">
        <v>23</v>
      </c>
      <c r="C59" s="63">
        <v>140</v>
      </c>
      <c r="D59" s="57" t="s">
        <v>99</v>
      </c>
      <c r="E59" s="86">
        <v>113.2</v>
      </c>
      <c r="F59" s="135">
        <v>377</v>
      </c>
      <c r="G59" s="135">
        <v>1057</v>
      </c>
      <c r="H59" s="135">
        <v>3775</v>
      </c>
      <c r="I59" s="87">
        <v>174.3</v>
      </c>
      <c r="J59" s="135">
        <v>581</v>
      </c>
      <c r="K59" s="135">
        <v>1628</v>
      </c>
      <c r="L59" s="135">
        <v>5813</v>
      </c>
    </row>
    <row r="60" spans="1:33" ht="11.45" customHeight="1" x14ac:dyDescent="0.2">
      <c r="A60" s="58">
        <v>141</v>
      </c>
      <c r="B60" s="55" t="s">
        <v>23</v>
      </c>
      <c r="C60" s="63">
        <v>145</v>
      </c>
      <c r="D60" s="57" t="s">
        <v>100</v>
      </c>
      <c r="E60" s="86">
        <v>116.3</v>
      </c>
      <c r="F60" s="135">
        <v>388</v>
      </c>
      <c r="G60" s="135">
        <v>1085</v>
      </c>
      <c r="H60" s="135">
        <v>3876</v>
      </c>
      <c r="I60" s="87">
        <v>179.1</v>
      </c>
      <c r="J60" s="135">
        <v>597</v>
      </c>
      <c r="K60" s="135">
        <v>1671</v>
      </c>
      <c r="L60" s="135">
        <v>5970</v>
      </c>
    </row>
    <row r="61" spans="1:33" s="64" customFormat="1" ht="11.45" customHeight="1" x14ac:dyDescent="0.2">
      <c r="A61" s="58">
        <v>146</v>
      </c>
      <c r="B61" s="55" t="s">
        <v>23</v>
      </c>
      <c r="C61" s="63">
        <v>150</v>
      </c>
      <c r="D61" s="57" t="s">
        <v>101</v>
      </c>
      <c r="E61" s="86">
        <v>120.6</v>
      </c>
      <c r="F61" s="135">
        <v>402</v>
      </c>
      <c r="G61" s="135">
        <v>1125</v>
      </c>
      <c r="H61" s="135">
        <v>4019</v>
      </c>
      <c r="I61" s="87">
        <v>185.7</v>
      </c>
      <c r="J61" s="135">
        <v>619</v>
      </c>
      <c r="K61" s="135">
        <v>1733</v>
      </c>
      <c r="L61" s="135">
        <v>6189</v>
      </c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</row>
    <row r="62" spans="1:33" s="88" customFormat="1" ht="11.45" customHeight="1" x14ac:dyDescent="0.2">
      <c r="A62" s="82">
        <v>151</v>
      </c>
      <c r="B62" s="83">
        <v>153</v>
      </c>
      <c r="C62" s="84">
        <v>155</v>
      </c>
      <c r="D62" s="85" t="s">
        <v>117</v>
      </c>
      <c r="E62" s="86">
        <v>122</v>
      </c>
      <c r="F62" s="86">
        <v>408</v>
      </c>
      <c r="G62" s="86">
        <v>1142</v>
      </c>
      <c r="H62" s="86">
        <v>4079</v>
      </c>
      <c r="I62" s="87">
        <v>188</v>
      </c>
      <c r="J62" s="86">
        <v>628</v>
      </c>
      <c r="K62" s="86">
        <v>1759</v>
      </c>
      <c r="L62" s="86">
        <v>6282</v>
      </c>
      <c r="N62" s="89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</row>
    <row r="63" spans="1:33" s="88" customFormat="1" ht="11.45" customHeight="1" x14ac:dyDescent="0.2">
      <c r="A63" s="82">
        <v>156</v>
      </c>
      <c r="B63" s="83">
        <f t="shared" ref="B63:B71" si="0">B62+5</f>
        <v>158</v>
      </c>
      <c r="C63" s="84">
        <v>160</v>
      </c>
      <c r="D63" s="85" t="s">
        <v>118</v>
      </c>
      <c r="E63" s="86">
        <v>125</v>
      </c>
      <c r="F63" s="86">
        <v>418</v>
      </c>
      <c r="G63" s="86">
        <v>1171</v>
      </c>
      <c r="H63" s="86">
        <v>4181</v>
      </c>
      <c r="I63" s="87">
        <v>193</v>
      </c>
      <c r="J63" s="86">
        <v>644</v>
      </c>
      <c r="K63" s="86">
        <v>1803</v>
      </c>
      <c r="L63" s="86">
        <v>6439</v>
      </c>
      <c r="N63" s="89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</row>
    <row r="64" spans="1:33" s="88" customFormat="1" ht="11.45" customHeight="1" x14ac:dyDescent="0.2">
      <c r="A64" s="82">
        <v>161</v>
      </c>
      <c r="B64" s="83">
        <f t="shared" si="0"/>
        <v>163</v>
      </c>
      <c r="C64" s="84">
        <v>165</v>
      </c>
      <c r="D64" s="85" t="s">
        <v>119</v>
      </c>
      <c r="E64" s="86">
        <v>128</v>
      </c>
      <c r="F64" s="86">
        <v>428</v>
      </c>
      <c r="G64" s="86">
        <v>1199</v>
      </c>
      <c r="H64" s="86">
        <v>4283</v>
      </c>
      <c r="I64" s="87">
        <v>198</v>
      </c>
      <c r="J64" s="86">
        <v>660</v>
      </c>
      <c r="K64" s="86">
        <v>1847</v>
      </c>
      <c r="L64" s="86">
        <v>6595</v>
      </c>
      <c r="N64" s="89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</row>
    <row r="65" spans="1:33" s="88" customFormat="1" ht="11.45" customHeight="1" x14ac:dyDescent="0.2">
      <c r="A65" s="82">
        <v>166</v>
      </c>
      <c r="B65" s="83">
        <f t="shared" si="0"/>
        <v>168</v>
      </c>
      <c r="C65" s="84">
        <v>170</v>
      </c>
      <c r="D65" s="85" t="s">
        <v>120</v>
      </c>
      <c r="E65" s="86">
        <v>132</v>
      </c>
      <c r="F65" s="86">
        <v>438</v>
      </c>
      <c r="G65" s="86">
        <v>1228</v>
      </c>
      <c r="H65" s="86">
        <v>4384</v>
      </c>
      <c r="I65" s="87">
        <v>203</v>
      </c>
      <c r="J65" s="86">
        <v>675</v>
      </c>
      <c r="K65" s="86">
        <v>1890</v>
      </c>
      <c r="L65" s="86">
        <v>6752</v>
      </c>
      <c r="N65" s="89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</row>
    <row r="66" spans="1:33" s="88" customFormat="1" ht="11.45" customHeight="1" x14ac:dyDescent="0.2">
      <c r="A66" s="82">
        <v>171</v>
      </c>
      <c r="B66" s="83">
        <f t="shared" si="0"/>
        <v>173</v>
      </c>
      <c r="C66" s="84">
        <v>175</v>
      </c>
      <c r="D66" s="85" t="s">
        <v>121</v>
      </c>
      <c r="E66" s="86">
        <v>135</v>
      </c>
      <c r="F66" s="86">
        <v>449</v>
      </c>
      <c r="G66" s="86">
        <v>1256</v>
      </c>
      <c r="H66" s="86">
        <v>4486</v>
      </c>
      <c r="I66" s="87">
        <v>207</v>
      </c>
      <c r="J66" s="86">
        <v>691</v>
      </c>
      <c r="K66" s="86">
        <v>1934</v>
      </c>
      <c r="L66" s="86">
        <v>6908</v>
      </c>
      <c r="N66" s="89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</row>
    <row r="67" spans="1:33" s="88" customFormat="1" ht="11.45" customHeight="1" x14ac:dyDescent="0.2">
      <c r="A67" s="82">
        <v>176</v>
      </c>
      <c r="B67" s="83">
        <f t="shared" si="0"/>
        <v>178</v>
      </c>
      <c r="C67" s="84">
        <v>180</v>
      </c>
      <c r="D67" s="85" t="s">
        <v>122</v>
      </c>
      <c r="E67" s="86">
        <v>138</v>
      </c>
      <c r="F67" s="86">
        <v>459</v>
      </c>
      <c r="G67" s="86">
        <v>1284</v>
      </c>
      <c r="H67" s="86">
        <v>4587</v>
      </c>
      <c r="I67" s="87">
        <v>212</v>
      </c>
      <c r="J67" s="86">
        <v>706</v>
      </c>
      <c r="K67" s="86">
        <v>1978</v>
      </c>
      <c r="L67" s="86">
        <v>7064</v>
      </c>
      <c r="N67" s="89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</row>
    <row r="68" spans="1:33" s="88" customFormat="1" ht="11.45" customHeight="1" x14ac:dyDescent="0.2">
      <c r="A68" s="82">
        <v>181</v>
      </c>
      <c r="B68" s="83">
        <f t="shared" si="0"/>
        <v>183</v>
      </c>
      <c r="C68" s="84">
        <v>185</v>
      </c>
      <c r="D68" s="85" t="s">
        <v>123</v>
      </c>
      <c r="E68" s="86">
        <v>141</v>
      </c>
      <c r="F68" s="86">
        <v>469</v>
      </c>
      <c r="G68" s="86">
        <v>1313</v>
      </c>
      <c r="H68" s="86">
        <v>4689</v>
      </c>
      <c r="I68" s="87">
        <v>217</v>
      </c>
      <c r="J68" s="86">
        <v>722</v>
      </c>
      <c r="K68" s="86">
        <v>2022</v>
      </c>
      <c r="L68" s="86">
        <v>7221</v>
      </c>
      <c r="N68" s="89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</row>
    <row r="69" spans="1:33" s="88" customFormat="1" ht="11.45" customHeight="1" x14ac:dyDescent="0.2">
      <c r="A69" s="82">
        <v>186</v>
      </c>
      <c r="B69" s="83">
        <f t="shared" si="0"/>
        <v>188</v>
      </c>
      <c r="C69" s="84">
        <v>190</v>
      </c>
      <c r="D69" s="85" t="s">
        <v>124</v>
      </c>
      <c r="E69" s="86">
        <v>144</v>
      </c>
      <c r="F69" s="86">
        <v>479</v>
      </c>
      <c r="G69" s="86">
        <v>1341</v>
      </c>
      <c r="H69" s="86">
        <v>4790</v>
      </c>
      <c r="I69" s="87">
        <v>221</v>
      </c>
      <c r="J69" s="86">
        <v>738</v>
      </c>
      <c r="K69" s="86">
        <v>2066</v>
      </c>
      <c r="L69" s="86">
        <v>7377</v>
      </c>
      <c r="N69" s="8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</row>
    <row r="70" spans="1:33" s="88" customFormat="1" ht="11.45" customHeight="1" x14ac:dyDescent="0.2">
      <c r="A70" s="82">
        <v>191</v>
      </c>
      <c r="B70" s="83">
        <f t="shared" si="0"/>
        <v>193</v>
      </c>
      <c r="C70" s="84">
        <v>195</v>
      </c>
      <c r="D70" s="85" t="s">
        <v>125</v>
      </c>
      <c r="E70" s="86">
        <v>147</v>
      </c>
      <c r="F70" s="86">
        <v>489</v>
      </c>
      <c r="G70" s="86">
        <v>1370</v>
      </c>
      <c r="H70" s="86">
        <v>4892</v>
      </c>
      <c r="I70" s="87">
        <v>226</v>
      </c>
      <c r="J70" s="86">
        <v>753</v>
      </c>
      <c r="K70" s="86">
        <v>2109</v>
      </c>
      <c r="L70" s="86">
        <v>7534</v>
      </c>
      <c r="N70" s="89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</row>
    <row r="71" spans="1:33" s="95" customFormat="1" ht="11.45" customHeight="1" x14ac:dyDescent="0.2">
      <c r="A71" s="90">
        <v>196</v>
      </c>
      <c r="B71" s="91">
        <f t="shared" si="0"/>
        <v>198</v>
      </c>
      <c r="C71" s="92">
        <v>200</v>
      </c>
      <c r="D71" s="93" t="s">
        <v>126</v>
      </c>
      <c r="E71" s="86">
        <v>150</v>
      </c>
      <c r="F71" s="86">
        <v>499</v>
      </c>
      <c r="G71" s="86">
        <v>1398</v>
      </c>
      <c r="H71" s="86">
        <v>4994</v>
      </c>
      <c r="I71" s="94">
        <v>231</v>
      </c>
      <c r="J71" s="86">
        <v>769</v>
      </c>
      <c r="K71" s="86">
        <v>2153</v>
      </c>
      <c r="L71" s="86">
        <v>7690</v>
      </c>
      <c r="N71" s="89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</row>
    <row r="72" spans="1:33" ht="15.6" customHeight="1" x14ac:dyDescent="0.2">
      <c r="D72"/>
      <c r="E72"/>
      <c r="F72"/>
      <c r="G72"/>
      <c r="H72"/>
      <c r="I72"/>
      <c r="J72"/>
      <c r="K72"/>
      <c r="L72"/>
      <c r="M72"/>
    </row>
    <row r="73" spans="1:33" ht="12.75" customHeight="1" x14ac:dyDescent="0.2">
      <c r="A73" s="47"/>
      <c r="B73" s="47"/>
      <c r="C73" s="47"/>
      <c r="D73" s="47"/>
      <c r="E73" s="47"/>
    </row>
    <row r="74" spans="1:33" x14ac:dyDescent="0.2">
      <c r="A74" s="47"/>
      <c r="B74" s="47"/>
      <c r="C74" s="47"/>
      <c r="D74" s="47"/>
      <c r="E74" s="47"/>
    </row>
    <row r="75" spans="1:33" x14ac:dyDescent="0.2">
      <c r="A75" s="47"/>
      <c r="B75" s="47"/>
      <c r="C75" s="47"/>
      <c r="D75" s="47"/>
      <c r="E75" s="47"/>
    </row>
    <row r="76" spans="1:33" x14ac:dyDescent="0.2">
      <c r="A76" s="47"/>
      <c r="B76" s="47"/>
      <c r="C76" s="47"/>
      <c r="D76" s="47"/>
      <c r="E76" s="47"/>
    </row>
    <row r="77" spans="1:33" x14ac:dyDescent="0.2">
      <c r="A77" s="47"/>
      <c r="B77" s="47"/>
      <c r="C77" s="47"/>
      <c r="D77" s="47"/>
      <c r="E77" s="47"/>
    </row>
    <row r="78" spans="1:33" x14ac:dyDescent="0.2">
      <c r="A78" s="47"/>
      <c r="B78" s="47"/>
      <c r="C78" s="47"/>
      <c r="D78" s="47"/>
      <c r="E78" s="47"/>
    </row>
    <row r="79" spans="1:33" x14ac:dyDescent="0.2">
      <c r="A79" s="47"/>
      <c r="B79" s="47"/>
      <c r="C79" s="47"/>
      <c r="D79" s="47"/>
      <c r="E79" s="47"/>
    </row>
  </sheetData>
  <mergeCells count="3">
    <mergeCell ref="D1:D2"/>
    <mergeCell ref="E1:H1"/>
    <mergeCell ref="I1:L1"/>
  </mergeCells>
  <printOptions horizontalCentered="1"/>
  <pageMargins left="0.23622047244094491" right="0.31" top="0.98425196850393704" bottom="1.7716535433070868" header="0.51181102362204722" footer="0.51181102362204722"/>
  <pageSetup paperSize="9" orientation="portrait" horizontalDpi="300" verticalDpi="300" r:id="rId1"/>
  <headerFooter alignWithMargins="0">
    <oddHeader>&amp;A</oddHeader>
    <oddFooter>Page &amp;P</oddFooter>
  </headerFooter>
  <customProperties>
    <customPr name="_pios_id" r:id="rId2"/>
  </customProperties>
  <ignoredErrors>
    <ignoredError sqref="D4:D7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0B4A1-30E8-487E-BFB7-6499226C6A5B}">
  <sheetPr>
    <tabColor rgb="FF00B0F0"/>
    <pageSetUpPr fitToPage="1"/>
  </sheetPr>
  <dimension ref="A1:AD70"/>
  <sheetViews>
    <sheetView zoomScale="80" zoomScaleNormal="80" workbookViewId="0">
      <selection activeCell="K7" sqref="D7:K62"/>
    </sheetView>
  </sheetViews>
  <sheetFormatPr baseColWidth="10" defaultColWidth="11.42578125" defaultRowHeight="12.75" x14ac:dyDescent="0.2"/>
  <cols>
    <col min="1" max="1" width="11.42578125" style="172"/>
    <col min="2" max="2" width="8.85546875" style="173" customWidth="1"/>
    <col min="3" max="3" width="1.7109375" style="151" customWidth="1"/>
    <col min="4" max="4" width="13.42578125" style="174" customWidth="1"/>
    <col min="5" max="7" width="13.42578125" style="169" customWidth="1"/>
    <col min="8" max="8" width="13.42578125" style="174" customWidth="1"/>
    <col min="9" max="11" width="13.42578125" style="169" customWidth="1"/>
    <col min="12" max="12" width="4.5703125" style="169" customWidth="1"/>
    <col min="13" max="13" width="11.42578125" style="47"/>
    <col min="14" max="21" width="13.42578125" customWidth="1"/>
    <col min="22" max="16384" width="11.42578125" style="47"/>
  </cols>
  <sheetData>
    <row r="1" spans="1:30" ht="13.5" thickBot="1" x14ac:dyDescent="0.25"/>
    <row r="2" spans="1:30" ht="20.100000000000001" customHeight="1" x14ac:dyDescent="0.2">
      <c r="B2" s="288" t="str">
        <f>IF([6]Input!B2="FR",[6]Input!G3,[6]Input!H3)</f>
        <v>Distance</v>
      </c>
      <c r="D2" s="290" t="str">
        <f>IF([6]Input!$B$2="FR",[6]Input!$G$4,[6]Input!$H$4)</f>
        <v>2e classe</v>
      </c>
      <c r="E2" s="290"/>
      <c r="F2" s="290"/>
      <c r="G2" s="290"/>
      <c r="H2" s="291" t="str">
        <f>IF([6]Input!$B$2="FR",[6]Input!$G$5,[6]Input!$H$5)</f>
        <v>1e classe</v>
      </c>
      <c r="I2" s="290"/>
      <c r="J2" s="290"/>
      <c r="K2" s="290"/>
    </row>
    <row r="3" spans="1:30" s="62" customFormat="1" ht="28.5" customHeight="1" thickBot="1" x14ac:dyDescent="0.25">
      <c r="A3" s="175"/>
      <c r="B3" s="289"/>
      <c r="C3" s="152"/>
      <c r="D3" s="176" t="str">
        <f>IF([6]Input!$B$2="FR",[6]Input!$G$14,[6]Input!$H$14)</f>
        <v>Flex Abonnement 6</v>
      </c>
      <c r="E3" s="176" t="str">
        <f>IF([6]Input!$B$2="FR",[6]Input!$G$15,[6]Input!$H$15)</f>
        <v>Flex Abonnement 10</v>
      </c>
      <c r="F3" s="177" t="str">
        <f>IF([6]Input!$B$2="FR",[6]Input!$G$16,[6]Input!$H$16)</f>
        <v>Flex Abonnement 80</v>
      </c>
      <c r="G3" s="176" t="str">
        <f>IF([6]Input!$B$2="FR",[6]Input!$G$17,[6]Input!$H$17)</f>
        <v>Flex Abonnement 120</v>
      </c>
      <c r="H3" s="178" t="str">
        <f>IF([6]Input!$B$2="FR",[6]Input!$G$14,[6]Input!$H$14)</f>
        <v>Flex Abonnement 6</v>
      </c>
      <c r="I3" s="176" t="str">
        <f>IF([6]Input!$B$2="FR",[6]Input!$G$15,[6]Input!$H$15)</f>
        <v>Flex Abonnement 10</v>
      </c>
      <c r="J3" s="177" t="str">
        <f>IF([6]Input!$B$2="FR",[6]Input!$G$16,[6]Input!$H$16)</f>
        <v>Flex Abonnement 80</v>
      </c>
      <c r="K3" s="176" t="str">
        <f>IF([6]Input!$B$2="FR",[6]Input!$G$17,[6]Input!$H$17)</f>
        <v>Flex Abonnement 120</v>
      </c>
      <c r="L3" s="179"/>
      <c r="N3"/>
      <c r="O3"/>
      <c r="P3"/>
      <c r="Q3"/>
      <c r="R3"/>
      <c r="S3"/>
      <c r="T3"/>
      <c r="U3"/>
    </row>
    <row r="4" spans="1:30" ht="8.25" customHeight="1" x14ac:dyDescent="0.2">
      <c r="B4" s="289"/>
      <c r="D4" s="153"/>
      <c r="E4" s="153"/>
      <c r="F4" s="180"/>
      <c r="G4" s="156"/>
      <c r="H4" s="157"/>
      <c r="I4" s="155"/>
      <c r="J4" s="156"/>
      <c r="K4" s="156"/>
    </row>
    <row r="5" spans="1:30" ht="11.45" hidden="1" customHeight="1" x14ac:dyDescent="0.2">
      <c r="B5" s="158"/>
      <c r="D5" s="159"/>
      <c r="E5" s="159">
        <v>29.5</v>
      </c>
      <c r="F5" s="181">
        <v>82</v>
      </c>
      <c r="G5" s="161">
        <v>294</v>
      </c>
      <c r="H5" s="163"/>
      <c r="I5" s="160">
        <v>45.5</v>
      </c>
      <c r="J5" s="161">
        <v>127</v>
      </c>
      <c r="K5" s="161">
        <v>453</v>
      </c>
    </row>
    <row r="6" spans="1:30" ht="11.45" hidden="1" customHeight="1" x14ac:dyDescent="0.2">
      <c r="B6" s="164"/>
      <c r="D6" s="159"/>
      <c r="E6" s="159">
        <v>32.5</v>
      </c>
      <c r="F6" s="181">
        <v>91</v>
      </c>
      <c r="G6" s="161">
        <v>326</v>
      </c>
      <c r="H6" s="163"/>
      <c r="I6" s="160">
        <v>50</v>
      </c>
      <c r="J6" s="161">
        <v>140</v>
      </c>
      <c r="K6" s="161">
        <v>502</v>
      </c>
    </row>
    <row r="7" spans="1:30" ht="11.45" customHeight="1" x14ac:dyDescent="0.2">
      <c r="B7" s="165" t="s">
        <v>46</v>
      </c>
      <c r="D7" s="161">
        <v>22.7</v>
      </c>
      <c r="E7" s="161">
        <v>33</v>
      </c>
      <c r="F7" s="154">
        <v>287</v>
      </c>
      <c r="G7" s="161">
        <v>380</v>
      </c>
      <c r="H7" s="166">
        <v>35</v>
      </c>
      <c r="I7" s="162">
        <v>51</v>
      </c>
      <c r="J7" s="161">
        <v>443</v>
      </c>
      <c r="K7" s="161">
        <v>585</v>
      </c>
      <c r="W7" s="184"/>
      <c r="X7" s="184"/>
      <c r="Y7" s="184"/>
      <c r="Z7" s="184"/>
      <c r="AA7" s="184"/>
      <c r="AB7" s="184"/>
      <c r="AC7" s="184"/>
      <c r="AD7" s="184"/>
    </row>
    <row r="8" spans="1:30" ht="11.45" customHeight="1" x14ac:dyDescent="0.2">
      <c r="B8" s="167">
        <v>4</v>
      </c>
      <c r="D8" s="161">
        <v>24.7</v>
      </c>
      <c r="E8" s="161">
        <v>36</v>
      </c>
      <c r="F8" s="154">
        <v>313</v>
      </c>
      <c r="G8" s="161">
        <v>414</v>
      </c>
      <c r="H8" s="166">
        <v>38</v>
      </c>
      <c r="I8" s="162">
        <v>55</v>
      </c>
      <c r="J8" s="161">
        <v>482</v>
      </c>
      <c r="K8" s="161">
        <v>637</v>
      </c>
      <c r="W8" s="184"/>
      <c r="X8" s="184"/>
      <c r="Y8" s="184"/>
      <c r="Z8" s="184"/>
      <c r="AA8" s="184"/>
      <c r="AB8" s="184"/>
      <c r="AC8" s="184"/>
      <c r="AD8" s="184"/>
    </row>
    <row r="9" spans="1:30" ht="11.45" customHeight="1" x14ac:dyDescent="0.2">
      <c r="B9" s="167">
        <v>5</v>
      </c>
      <c r="D9" s="161">
        <v>26.5</v>
      </c>
      <c r="E9" s="161">
        <v>38.5</v>
      </c>
      <c r="F9" s="154">
        <v>338</v>
      </c>
      <c r="G9" s="161">
        <v>447</v>
      </c>
      <c r="H9" s="166">
        <v>41</v>
      </c>
      <c r="I9" s="162">
        <v>60</v>
      </c>
      <c r="J9" s="161">
        <v>521</v>
      </c>
      <c r="K9" s="161">
        <v>689</v>
      </c>
      <c r="W9" s="184"/>
      <c r="X9" s="184"/>
      <c r="Y9" s="184"/>
      <c r="Z9" s="184"/>
      <c r="AA9" s="184"/>
      <c r="AB9" s="184"/>
      <c r="AC9" s="184"/>
      <c r="AD9" s="184"/>
    </row>
    <row r="10" spans="1:30" ht="11.45" customHeight="1" x14ac:dyDescent="0.2">
      <c r="B10" s="167">
        <v>6</v>
      </c>
      <c r="D10" s="161">
        <v>28.5</v>
      </c>
      <c r="E10" s="161">
        <v>41</v>
      </c>
      <c r="F10" s="154">
        <v>360</v>
      </c>
      <c r="G10" s="161">
        <v>476</v>
      </c>
      <c r="H10" s="166">
        <v>44</v>
      </c>
      <c r="I10" s="162">
        <v>63</v>
      </c>
      <c r="J10" s="161">
        <v>554</v>
      </c>
      <c r="K10" s="161">
        <v>733</v>
      </c>
      <c r="W10" s="184"/>
      <c r="X10" s="184"/>
      <c r="Y10" s="184"/>
      <c r="Z10" s="184"/>
      <c r="AA10" s="184"/>
      <c r="AB10" s="184"/>
      <c r="AC10" s="184"/>
      <c r="AD10" s="184"/>
    </row>
    <row r="11" spans="1:30" ht="11.45" customHeight="1" x14ac:dyDescent="0.2">
      <c r="B11" s="167">
        <v>7</v>
      </c>
      <c r="D11" s="161">
        <v>30</v>
      </c>
      <c r="E11" s="161">
        <v>43.5</v>
      </c>
      <c r="F11" s="154">
        <v>381</v>
      </c>
      <c r="G11" s="161">
        <v>504</v>
      </c>
      <c r="H11" s="166">
        <v>46.5</v>
      </c>
      <c r="I11" s="162">
        <v>67</v>
      </c>
      <c r="J11" s="161">
        <v>587</v>
      </c>
      <c r="K11" s="161">
        <v>777</v>
      </c>
      <c r="W11" s="184"/>
      <c r="X11" s="184"/>
      <c r="Y11" s="184"/>
      <c r="Z11" s="184"/>
      <c r="AA11" s="184"/>
      <c r="AB11" s="184"/>
      <c r="AC11" s="184"/>
      <c r="AD11" s="184"/>
    </row>
    <row r="12" spans="1:30" ht="11.45" customHeight="1" x14ac:dyDescent="0.2">
      <c r="B12" s="167">
        <v>8</v>
      </c>
      <c r="D12" s="161">
        <v>32</v>
      </c>
      <c r="E12" s="161">
        <v>46</v>
      </c>
      <c r="F12" s="154">
        <v>403</v>
      </c>
      <c r="G12" s="161">
        <v>533</v>
      </c>
      <c r="H12" s="166">
        <v>49</v>
      </c>
      <c r="I12" s="162">
        <v>71</v>
      </c>
      <c r="J12" s="161">
        <v>621</v>
      </c>
      <c r="K12" s="161">
        <v>821</v>
      </c>
      <c r="W12" s="184"/>
      <c r="X12" s="184"/>
      <c r="Y12" s="184"/>
      <c r="Z12" s="184"/>
      <c r="AA12" s="184"/>
      <c r="AB12" s="184"/>
      <c r="AC12" s="184"/>
      <c r="AD12" s="184"/>
    </row>
    <row r="13" spans="1:30" ht="11.45" customHeight="1" x14ac:dyDescent="0.2">
      <c r="B13" s="167">
        <v>9</v>
      </c>
      <c r="D13" s="161">
        <v>33.5</v>
      </c>
      <c r="E13" s="161">
        <v>48.5</v>
      </c>
      <c r="F13" s="154">
        <v>425</v>
      </c>
      <c r="G13" s="161">
        <v>562</v>
      </c>
      <c r="H13" s="166">
        <v>52</v>
      </c>
      <c r="I13" s="162">
        <v>75</v>
      </c>
      <c r="J13" s="161">
        <v>654</v>
      </c>
      <c r="K13" s="161">
        <v>865</v>
      </c>
      <c r="W13" s="184"/>
      <c r="X13" s="184"/>
      <c r="Y13" s="184"/>
      <c r="Z13" s="184"/>
      <c r="AA13" s="184"/>
      <c r="AB13" s="184"/>
      <c r="AC13" s="184"/>
      <c r="AD13" s="184"/>
    </row>
    <row r="14" spans="1:30" customFormat="1" ht="11.45" customHeight="1" x14ac:dyDescent="0.2">
      <c r="A14" s="172"/>
      <c r="B14" s="167">
        <v>10</v>
      </c>
      <c r="C14" s="151"/>
      <c r="D14" s="161">
        <v>35.5</v>
      </c>
      <c r="E14" s="161">
        <v>51</v>
      </c>
      <c r="F14" s="154">
        <v>446</v>
      </c>
      <c r="G14" s="161">
        <v>590</v>
      </c>
      <c r="H14" s="166">
        <v>54</v>
      </c>
      <c r="I14" s="162">
        <v>79</v>
      </c>
      <c r="J14" s="161">
        <v>687</v>
      </c>
      <c r="K14" s="161">
        <v>909</v>
      </c>
      <c r="L14" s="169"/>
      <c r="W14" s="184"/>
      <c r="X14" s="184"/>
      <c r="Y14" s="184"/>
      <c r="Z14" s="184"/>
      <c r="AA14" s="184"/>
      <c r="AB14" s="184"/>
      <c r="AC14" s="184"/>
      <c r="AD14" s="184"/>
    </row>
    <row r="15" spans="1:30" customFormat="1" ht="11.45" customHeight="1" x14ac:dyDescent="0.2">
      <c r="A15" s="172"/>
      <c r="B15" s="167">
        <v>11</v>
      </c>
      <c r="C15" s="151"/>
      <c r="D15" s="161">
        <v>37</v>
      </c>
      <c r="E15" s="161">
        <v>54</v>
      </c>
      <c r="F15" s="154">
        <v>468</v>
      </c>
      <c r="G15" s="161">
        <v>619</v>
      </c>
      <c r="H15" s="166">
        <v>57</v>
      </c>
      <c r="I15" s="162">
        <v>83</v>
      </c>
      <c r="J15" s="161">
        <v>720</v>
      </c>
      <c r="K15" s="161">
        <v>953</v>
      </c>
      <c r="L15" s="169"/>
      <c r="W15" s="184"/>
      <c r="X15" s="184"/>
      <c r="Y15" s="184"/>
      <c r="Z15" s="184"/>
      <c r="AA15" s="184"/>
      <c r="AB15" s="184"/>
      <c r="AC15" s="184"/>
      <c r="AD15" s="184"/>
    </row>
    <row r="16" spans="1:30" customFormat="1" ht="11.45" customHeight="1" x14ac:dyDescent="0.2">
      <c r="A16" s="172"/>
      <c r="B16" s="167">
        <v>12</v>
      </c>
      <c r="C16" s="151"/>
      <c r="D16" s="161">
        <v>38.5</v>
      </c>
      <c r="E16" s="161">
        <v>56</v>
      </c>
      <c r="F16" s="154">
        <v>489</v>
      </c>
      <c r="G16" s="161">
        <v>647</v>
      </c>
      <c r="H16" s="166">
        <v>60</v>
      </c>
      <c r="I16" s="162">
        <v>86</v>
      </c>
      <c r="J16" s="161">
        <v>754</v>
      </c>
      <c r="K16" s="161">
        <v>997</v>
      </c>
      <c r="L16" s="169"/>
      <c r="W16" s="184"/>
      <c r="X16" s="184"/>
      <c r="Y16" s="184"/>
      <c r="Z16" s="184"/>
      <c r="AA16" s="184"/>
      <c r="AB16" s="184"/>
      <c r="AC16" s="184"/>
      <c r="AD16" s="184"/>
    </row>
    <row r="17" spans="1:30" customFormat="1" ht="11.45" customHeight="1" x14ac:dyDescent="0.2">
      <c r="A17" s="172"/>
      <c r="B17" s="167">
        <v>13</v>
      </c>
      <c r="C17" s="151"/>
      <c r="D17" s="161">
        <v>40.5</v>
      </c>
      <c r="E17" s="161">
        <v>59</v>
      </c>
      <c r="F17" s="154">
        <v>511</v>
      </c>
      <c r="G17" s="161">
        <v>676</v>
      </c>
      <c r="H17" s="166">
        <v>62</v>
      </c>
      <c r="I17" s="162">
        <v>90</v>
      </c>
      <c r="J17" s="161">
        <v>787</v>
      </c>
      <c r="K17" s="161">
        <v>1041</v>
      </c>
      <c r="L17" s="169"/>
      <c r="W17" s="184"/>
      <c r="X17" s="184"/>
      <c r="Y17" s="184"/>
      <c r="Z17" s="184"/>
      <c r="AA17" s="184"/>
      <c r="AB17" s="184"/>
      <c r="AC17" s="184"/>
      <c r="AD17" s="184"/>
    </row>
    <row r="18" spans="1:30" customFormat="1" ht="11.45" customHeight="1" x14ac:dyDescent="0.2">
      <c r="A18" s="172"/>
      <c r="B18" s="167">
        <v>14</v>
      </c>
      <c r="C18" s="151"/>
      <c r="D18" s="161">
        <v>42</v>
      </c>
      <c r="E18" s="161">
        <v>61</v>
      </c>
      <c r="F18" s="154">
        <v>533</v>
      </c>
      <c r="G18" s="161">
        <v>704</v>
      </c>
      <c r="H18" s="166">
        <v>65</v>
      </c>
      <c r="I18" s="162">
        <v>94</v>
      </c>
      <c r="J18" s="161">
        <v>820</v>
      </c>
      <c r="K18" s="161">
        <v>1085</v>
      </c>
      <c r="L18" s="169"/>
      <c r="W18" s="184"/>
      <c r="X18" s="184"/>
      <c r="Y18" s="184"/>
      <c r="Z18" s="184"/>
      <c r="AA18" s="184"/>
      <c r="AB18" s="184"/>
      <c r="AC18" s="184"/>
      <c r="AD18" s="184"/>
    </row>
    <row r="19" spans="1:30" customFormat="1" ht="11.45" customHeight="1" x14ac:dyDescent="0.2">
      <c r="A19" s="172"/>
      <c r="B19" s="167">
        <v>15</v>
      </c>
      <c r="C19" s="151"/>
      <c r="D19" s="161">
        <v>44</v>
      </c>
      <c r="E19" s="161">
        <v>63</v>
      </c>
      <c r="F19" s="154">
        <v>554</v>
      </c>
      <c r="G19" s="161">
        <v>733</v>
      </c>
      <c r="H19" s="166">
        <v>67</v>
      </c>
      <c r="I19" s="162">
        <v>98</v>
      </c>
      <c r="J19" s="161">
        <v>854</v>
      </c>
      <c r="K19" s="161">
        <v>1129</v>
      </c>
      <c r="L19" s="169"/>
      <c r="W19" s="184"/>
      <c r="X19" s="184"/>
      <c r="Y19" s="184"/>
      <c r="Z19" s="184"/>
      <c r="AA19" s="184"/>
      <c r="AB19" s="184"/>
      <c r="AC19" s="184"/>
      <c r="AD19" s="184"/>
    </row>
    <row r="20" spans="1:30" customFormat="1" ht="11.45" customHeight="1" x14ac:dyDescent="0.2">
      <c r="A20" s="172"/>
      <c r="B20" s="167">
        <v>16</v>
      </c>
      <c r="C20" s="151"/>
      <c r="D20" s="161">
        <v>45.5</v>
      </c>
      <c r="E20" s="161">
        <v>66</v>
      </c>
      <c r="F20" s="154">
        <v>576</v>
      </c>
      <c r="G20" s="161">
        <v>762</v>
      </c>
      <c r="H20" s="166">
        <v>70</v>
      </c>
      <c r="I20" s="162">
        <v>102</v>
      </c>
      <c r="J20" s="161">
        <v>887</v>
      </c>
      <c r="K20" s="161">
        <v>1173</v>
      </c>
      <c r="L20" s="169"/>
      <c r="W20" s="184"/>
      <c r="X20" s="184"/>
      <c r="Y20" s="184"/>
      <c r="Z20" s="184"/>
      <c r="AA20" s="184"/>
      <c r="AB20" s="184"/>
      <c r="AC20" s="184"/>
      <c r="AD20" s="184"/>
    </row>
    <row r="21" spans="1:30" customFormat="1" ht="11.45" customHeight="1" x14ac:dyDescent="0.2">
      <c r="A21" s="172"/>
      <c r="B21" s="167">
        <v>17</v>
      </c>
      <c r="C21" s="151"/>
      <c r="D21" s="161">
        <v>47</v>
      </c>
      <c r="E21" s="161">
        <v>68</v>
      </c>
      <c r="F21" s="154">
        <v>598</v>
      </c>
      <c r="G21" s="161">
        <v>790</v>
      </c>
      <c r="H21" s="166">
        <v>73</v>
      </c>
      <c r="I21" s="162">
        <v>105</v>
      </c>
      <c r="J21" s="161">
        <v>920</v>
      </c>
      <c r="K21" s="161">
        <v>1217</v>
      </c>
      <c r="L21" s="169"/>
      <c r="W21" s="184"/>
      <c r="X21" s="184"/>
      <c r="Y21" s="184"/>
      <c r="Z21" s="184"/>
      <c r="AA21" s="184"/>
      <c r="AB21" s="184"/>
      <c r="AC21" s="184"/>
      <c r="AD21" s="184"/>
    </row>
    <row r="22" spans="1:30" customFormat="1" ht="11.45" customHeight="1" x14ac:dyDescent="0.2">
      <c r="A22" s="172"/>
      <c r="B22" s="167">
        <v>18</v>
      </c>
      <c r="C22" s="151"/>
      <c r="D22" s="161">
        <v>49</v>
      </c>
      <c r="E22" s="161">
        <v>71</v>
      </c>
      <c r="F22" s="154">
        <v>619</v>
      </c>
      <c r="G22" s="161">
        <v>819</v>
      </c>
      <c r="H22" s="166">
        <v>75</v>
      </c>
      <c r="I22" s="162">
        <v>109</v>
      </c>
      <c r="J22" s="161">
        <v>953</v>
      </c>
      <c r="K22" s="161">
        <v>1261</v>
      </c>
      <c r="L22" s="169"/>
      <c r="W22" s="184"/>
      <c r="X22" s="184"/>
      <c r="Y22" s="184"/>
      <c r="Z22" s="184"/>
      <c r="AA22" s="184"/>
      <c r="AB22" s="184"/>
      <c r="AC22" s="184"/>
      <c r="AD22" s="184"/>
    </row>
    <row r="23" spans="1:30" customFormat="1" ht="11.45" customHeight="1" x14ac:dyDescent="0.2">
      <c r="A23" s="172"/>
      <c r="B23" s="167">
        <v>19</v>
      </c>
      <c r="C23" s="151"/>
      <c r="D23" s="161">
        <v>51</v>
      </c>
      <c r="E23" s="161">
        <v>73</v>
      </c>
      <c r="F23" s="154">
        <v>641</v>
      </c>
      <c r="G23" s="161">
        <v>847</v>
      </c>
      <c r="H23" s="166">
        <v>78</v>
      </c>
      <c r="I23" s="162">
        <v>113</v>
      </c>
      <c r="J23" s="161">
        <v>987</v>
      </c>
      <c r="K23" s="161">
        <v>1305</v>
      </c>
      <c r="L23" s="169"/>
      <c r="W23" s="184"/>
      <c r="X23" s="184"/>
      <c r="Y23" s="184"/>
      <c r="Z23" s="184"/>
      <c r="AA23" s="184"/>
      <c r="AB23" s="184"/>
      <c r="AC23" s="184"/>
      <c r="AD23" s="184"/>
    </row>
    <row r="24" spans="1:30" customFormat="1" ht="11.45" customHeight="1" x14ac:dyDescent="0.2">
      <c r="A24" s="172"/>
      <c r="B24" s="167">
        <v>20</v>
      </c>
      <c r="C24" s="151"/>
      <c r="D24" s="161">
        <v>52</v>
      </c>
      <c r="E24" s="161">
        <v>76</v>
      </c>
      <c r="F24" s="154">
        <v>662</v>
      </c>
      <c r="G24" s="161">
        <v>876</v>
      </c>
      <c r="H24" s="166">
        <v>81</v>
      </c>
      <c r="I24" s="162">
        <v>117</v>
      </c>
      <c r="J24" s="161">
        <v>1020</v>
      </c>
      <c r="K24" s="161">
        <v>1349</v>
      </c>
      <c r="L24" s="169"/>
      <c r="W24" s="184"/>
      <c r="X24" s="184"/>
      <c r="Y24" s="184"/>
      <c r="Z24" s="184"/>
      <c r="AA24" s="184"/>
      <c r="AB24" s="184"/>
      <c r="AC24" s="184"/>
      <c r="AD24" s="184"/>
    </row>
    <row r="25" spans="1:30" customFormat="1" ht="11.45" customHeight="1" x14ac:dyDescent="0.2">
      <c r="A25" s="172"/>
      <c r="B25" s="167">
        <v>21</v>
      </c>
      <c r="C25" s="151"/>
      <c r="D25" s="161">
        <v>54</v>
      </c>
      <c r="E25" s="161">
        <v>78</v>
      </c>
      <c r="F25" s="154">
        <v>684</v>
      </c>
      <c r="G25" s="161">
        <v>905</v>
      </c>
      <c r="H25" s="166">
        <v>83</v>
      </c>
      <c r="I25" s="162">
        <v>121</v>
      </c>
      <c r="J25" s="161">
        <v>1053</v>
      </c>
      <c r="K25" s="161">
        <v>1393</v>
      </c>
      <c r="L25" s="169"/>
      <c r="W25" s="184"/>
      <c r="X25" s="184"/>
      <c r="Y25" s="184"/>
      <c r="Z25" s="184"/>
      <c r="AA25" s="184"/>
      <c r="AB25" s="184"/>
      <c r="AC25" s="184"/>
      <c r="AD25" s="184"/>
    </row>
    <row r="26" spans="1:30" customFormat="1" ht="11.45" customHeight="1" x14ac:dyDescent="0.2">
      <c r="A26" s="172"/>
      <c r="B26" s="167">
        <v>22</v>
      </c>
      <c r="C26" s="151"/>
      <c r="D26" s="161">
        <v>56</v>
      </c>
      <c r="E26" s="161">
        <v>81</v>
      </c>
      <c r="F26" s="154">
        <v>706</v>
      </c>
      <c r="G26" s="161">
        <v>933</v>
      </c>
      <c r="H26" s="166">
        <v>86</v>
      </c>
      <c r="I26" s="162">
        <v>124</v>
      </c>
      <c r="J26" s="161">
        <v>1087</v>
      </c>
      <c r="K26" s="161">
        <v>1437</v>
      </c>
      <c r="L26" s="169"/>
      <c r="W26" s="184"/>
      <c r="X26" s="184"/>
      <c r="Y26" s="184"/>
      <c r="Z26" s="184"/>
      <c r="AA26" s="184"/>
      <c r="AB26" s="184"/>
      <c r="AC26" s="184"/>
      <c r="AD26" s="184"/>
    </row>
    <row r="27" spans="1:30" customFormat="1" ht="11.45" customHeight="1" x14ac:dyDescent="0.2">
      <c r="A27" s="172"/>
      <c r="B27" s="167">
        <v>23</v>
      </c>
      <c r="C27" s="151"/>
      <c r="D27" s="161">
        <v>57</v>
      </c>
      <c r="E27" s="161">
        <v>83</v>
      </c>
      <c r="F27" s="154">
        <v>727</v>
      </c>
      <c r="G27" s="161">
        <v>962</v>
      </c>
      <c r="H27" s="166">
        <v>89</v>
      </c>
      <c r="I27" s="162">
        <v>128</v>
      </c>
      <c r="J27" s="161">
        <v>1120</v>
      </c>
      <c r="K27" s="161">
        <v>1481</v>
      </c>
      <c r="L27" s="169"/>
      <c r="W27" s="184"/>
      <c r="X27" s="184"/>
      <c r="Y27" s="184"/>
      <c r="Z27" s="184"/>
      <c r="AA27" s="184"/>
      <c r="AB27" s="184"/>
      <c r="AC27" s="184"/>
      <c r="AD27" s="184"/>
    </row>
    <row r="28" spans="1:30" customFormat="1" ht="11.45" customHeight="1" x14ac:dyDescent="0.2">
      <c r="A28" s="172"/>
      <c r="B28" s="167">
        <v>24</v>
      </c>
      <c r="C28" s="151"/>
      <c r="D28" s="161">
        <v>59</v>
      </c>
      <c r="E28" s="161">
        <v>86</v>
      </c>
      <c r="F28" s="154">
        <v>749</v>
      </c>
      <c r="G28" s="161">
        <v>990</v>
      </c>
      <c r="H28" s="166">
        <v>91</v>
      </c>
      <c r="I28" s="162">
        <v>132</v>
      </c>
      <c r="J28" s="161">
        <v>1153</v>
      </c>
      <c r="K28" s="161">
        <v>1525</v>
      </c>
      <c r="L28" s="169"/>
      <c r="W28" s="184"/>
      <c r="X28" s="184"/>
      <c r="Y28" s="184"/>
      <c r="Z28" s="184"/>
      <c r="AA28" s="184"/>
      <c r="AB28" s="184"/>
      <c r="AC28" s="184"/>
      <c r="AD28" s="184"/>
    </row>
    <row r="29" spans="1:30" customFormat="1" ht="11.45" customHeight="1" x14ac:dyDescent="0.2">
      <c r="A29" s="172"/>
      <c r="B29" s="167">
        <v>25</v>
      </c>
      <c r="C29" s="151"/>
      <c r="D29" s="161">
        <v>61</v>
      </c>
      <c r="E29" s="161">
        <v>88</v>
      </c>
      <c r="F29" s="154">
        <v>770</v>
      </c>
      <c r="G29" s="161">
        <v>1019</v>
      </c>
      <c r="H29" s="166">
        <v>94</v>
      </c>
      <c r="I29" s="162">
        <v>136</v>
      </c>
      <c r="J29" s="161">
        <v>1186</v>
      </c>
      <c r="K29" s="161">
        <v>1569</v>
      </c>
      <c r="L29" s="169"/>
      <c r="W29" s="184"/>
      <c r="X29" s="184"/>
      <c r="Y29" s="184"/>
      <c r="Z29" s="184"/>
      <c r="AA29" s="184"/>
      <c r="AB29" s="184"/>
      <c r="AC29" s="184"/>
      <c r="AD29" s="184"/>
    </row>
    <row r="30" spans="1:30" customFormat="1" ht="11.45" customHeight="1" x14ac:dyDescent="0.2">
      <c r="A30" s="172"/>
      <c r="B30" s="167">
        <v>26</v>
      </c>
      <c r="C30" s="151"/>
      <c r="D30" s="161">
        <v>63</v>
      </c>
      <c r="E30" s="161">
        <v>91</v>
      </c>
      <c r="F30" s="154">
        <v>792</v>
      </c>
      <c r="G30" s="161">
        <v>1048</v>
      </c>
      <c r="H30" s="166">
        <v>96</v>
      </c>
      <c r="I30" s="162">
        <v>140</v>
      </c>
      <c r="J30" s="161">
        <v>1220</v>
      </c>
      <c r="K30" s="161">
        <v>1613</v>
      </c>
      <c r="L30" s="169"/>
      <c r="W30" s="184"/>
      <c r="X30" s="184"/>
      <c r="Y30" s="184"/>
      <c r="Z30" s="184"/>
      <c r="AA30" s="184"/>
      <c r="AB30" s="184"/>
      <c r="AC30" s="184"/>
      <c r="AD30" s="184"/>
    </row>
    <row r="31" spans="1:30" customFormat="1" ht="11.45" customHeight="1" x14ac:dyDescent="0.2">
      <c r="A31" s="172"/>
      <c r="B31" s="167">
        <v>27</v>
      </c>
      <c r="C31" s="151"/>
      <c r="D31" s="161">
        <v>64</v>
      </c>
      <c r="E31" s="161">
        <v>93</v>
      </c>
      <c r="F31" s="154">
        <v>814</v>
      </c>
      <c r="G31" s="161">
        <v>1076</v>
      </c>
      <c r="H31" s="166">
        <v>99</v>
      </c>
      <c r="I31" s="162">
        <v>143</v>
      </c>
      <c r="J31" s="161">
        <v>1253</v>
      </c>
      <c r="K31" s="161">
        <v>1657</v>
      </c>
      <c r="L31" s="169"/>
      <c r="W31" s="184"/>
      <c r="X31" s="184"/>
      <c r="Y31" s="184"/>
      <c r="Z31" s="184"/>
      <c r="AA31" s="184"/>
      <c r="AB31" s="184"/>
      <c r="AC31" s="184"/>
      <c r="AD31" s="184"/>
    </row>
    <row r="32" spans="1:30" customFormat="1" ht="11.45" customHeight="1" x14ac:dyDescent="0.2">
      <c r="A32" s="172"/>
      <c r="B32" s="167">
        <v>28</v>
      </c>
      <c r="C32" s="151"/>
      <c r="D32" s="161">
        <v>66</v>
      </c>
      <c r="E32" s="161">
        <v>96</v>
      </c>
      <c r="F32" s="154">
        <v>835</v>
      </c>
      <c r="G32" s="161">
        <v>1105</v>
      </c>
      <c r="H32" s="166">
        <v>102</v>
      </c>
      <c r="I32" s="162">
        <v>147</v>
      </c>
      <c r="J32" s="161">
        <v>1286</v>
      </c>
      <c r="K32" s="161">
        <v>1701</v>
      </c>
      <c r="L32" s="169"/>
      <c r="W32" s="184"/>
      <c r="X32" s="184"/>
      <c r="Y32" s="184"/>
      <c r="Z32" s="184"/>
      <c r="AA32" s="184"/>
      <c r="AB32" s="184"/>
      <c r="AC32" s="184"/>
      <c r="AD32" s="184"/>
    </row>
    <row r="33" spans="1:30" customFormat="1" ht="11.45" customHeight="1" x14ac:dyDescent="0.2">
      <c r="A33" s="172"/>
      <c r="B33" s="167">
        <v>29</v>
      </c>
      <c r="C33" s="151"/>
      <c r="D33" s="161">
        <v>68</v>
      </c>
      <c r="E33" s="161">
        <v>98</v>
      </c>
      <c r="F33" s="154">
        <v>857</v>
      </c>
      <c r="G33" s="161">
        <v>1133</v>
      </c>
      <c r="H33" s="166">
        <v>104</v>
      </c>
      <c r="I33" s="162">
        <v>151</v>
      </c>
      <c r="J33" s="161">
        <v>1320</v>
      </c>
      <c r="K33" s="161">
        <v>1745</v>
      </c>
      <c r="L33" s="169"/>
      <c r="W33" s="184"/>
      <c r="X33" s="184"/>
      <c r="Y33" s="184"/>
      <c r="Z33" s="184"/>
      <c r="AA33" s="184"/>
      <c r="AB33" s="184"/>
      <c r="AC33" s="184"/>
      <c r="AD33" s="184"/>
    </row>
    <row r="34" spans="1:30" customFormat="1" ht="11.45" customHeight="1" x14ac:dyDescent="0.2">
      <c r="A34" s="172"/>
      <c r="B34" s="167">
        <v>30</v>
      </c>
      <c r="C34" s="151"/>
      <c r="D34" s="161">
        <v>69</v>
      </c>
      <c r="E34" s="161">
        <v>101</v>
      </c>
      <c r="F34" s="154">
        <v>879</v>
      </c>
      <c r="G34" s="161">
        <v>1162</v>
      </c>
      <c r="H34" s="166">
        <v>107</v>
      </c>
      <c r="I34" s="162">
        <v>155</v>
      </c>
      <c r="J34" s="161">
        <v>1353</v>
      </c>
      <c r="K34" s="161">
        <v>1789</v>
      </c>
      <c r="L34" s="169"/>
      <c r="W34" s="184"/>
      <c r="X34" s="184"/>
      <c r="Y34" s="184"/>
      <c r="Z34" s="184"/>
      <c r="AA34" s="184"/>
      <c r="AB34" s="184"/>
      <c r="AC34" s="184"/>
      <c r="AD34" s="184"/>
    </row>
    <row r="35" spans="1:30" customFormat="1" ht="11.45" customHeight="1" x14ac:dyDescent="0.2">
      <c r="A35" s="172"/>
      <c r="B35" s="167" t="s">
        <v>74</v>
      </c>
      <c r="C35" s="151"/>
      <c r="D35" s="161">
        <v>72</v>
      </c>
      <c r="E35" s="161">
        <v>105</v>
      </c>
      <c r="F35" s="154">
        <v>914</v>
      </c>
      <c r="G35" s="161">
        <v>1209</v>
      </c>
      <c r="H35" s="166">
        <v>111</v>
      </c>
      <c r="I35" s="162">
        <v>161</v>
      </c>
      <c r="J35" s="161">
        <v>1407</v>
      </c>
      <c r="K35" s="161">
        <v>1861</v>
      </c>
      <c r="L35" s="169"/>
      <c r="W35" s="184"/>
      <c r="X35" s="184"/>
      <c r="Y35" s="184"/>
      <c r="Z35" s="184"/>
      <c r="AA35" s="184"/>
      <c r="AB35" s="184"/>
      <c r="AC35" s="184"/>
      <c r="AD35" s="184"/>
    </row>
    <row r="36" spans="1:30" customFormat="1" ht="11.45" customHeight="1" x14ac:dyDescent="0.2">
      <c r="A36" s="172"/>
      <c r="B36" s="167" t="s">
        <v>75</v>
      </c>
      <c r="C36" s="151"/>
      <c r="D36" s="161">
        <v>76</v>
      </c>
      <c r="E36" s="161">
        <v>111</v>
      </c>
      <c r="F36" s="154">
        <v>967</v>
      </c>
      <c r="G36" s="161">
        <v>1279</v>
      </c>
      <c r="H36" s="166">
        <v>118</v>
      </c>
      <c r="I36" s="162">
        <v>171</v>
      </c>
      <c r="J36" s="161">
        <v>1489</v>
      </c>
      <c r="K36" s="161">
        <v>1969</v>
      </c>
      <c r="L36" s="169"/>
      <c r="W36" s="184"/>
      <c r="X36" s="184"/>
      <c r="Y36" s="184"/>
      <c r="Z36" s="184"/>
      <c r="AA36" s="184"/>
      <c r="AB36" s="184"/>
      <c r="AC36" s="184"/>
      <c r="AD36" s="184"/>
    </row>
    <row r="37" spans="1:30" customFormat="1" ht="11.45" customHeight="1" x14ac:dyDescent="0.2">
      <c r="A37" s="172"/>
      <c r="B37" s="167" t="s">
        <v>76</v>
      </c>
      <c r="C37" s="151"/>
      <c r="D37" s="161">
        <v>81</v>
      </c>
      <c r="E37" s="161">
        <v>117</v>
      </c>
      <c r="F37" s="154">
        <v>1020</v>
      </c>
      <c r="G37" s="161">
        <v>1349</v>
      </c>
      <c r="H37" s="166">
        <v>124</v>
      </c>
      <c r="I37" s="162">
        <v>180</v>
      </c>
      <c r="J37" s="161">
        <v>1571</v>
      </c>
      <c r="K37" s="161">
        <v>2077</v>
      </c>
      <c r="L37" s="169"/>
      <c r="W37" s="184"/>
      <c r="X37" s="184"/>
      <c r="Y37" s="184"/>
      <c r="Z37" s="184"/>
      <c r="AA37" s="184"/>
      <c r="AB37" s="184"/>
      <c r="AC37" s="184"/>
      <c r="AD37" s="184"/>
    </row>
    <row r="38" spans="1:30" customFormat="1" ht="11.45" customHeight="1" x14ac:dyDescent="0.2">
      <c r="A38" s="172"/>
      <c r="B38" s="167" t="s">
        <v>77</v>
      </c>
      <c r="C38" s="151"/>
      <c r="D38" s="161">
        <v>85</v>
      </c>
      <c r="E38" s="161">
        <v>123</v>
      </c>
      <c r="F38" s="154">
        <v>1073</v>
      </c>
      <c r="G38" s="161">
        <v>1419</v>
      </c>
      <c r="H38" s="166">
        <v>131</v>
      </c>
      <c r="I38" s="162">
        <v>189</v>
      </c>
      <c r="J38" s="161">
        <v>1652</v>
      </c>
      <c r="K38" s="161">
        <v>2185</v>
      </c>
      <c r="L38" s="169"/>
      <c r="W38" s="184"/>
      <c r="X38" s="184"/>
      <c r="Y38" s="184"/>
      <c r="Z38" s="184"/>
      <c r="AA38" s="184"/>
      <c r="AB38" s="184"/>
      <c r="AC38" s="184"/>
      <c r="AD38" s="184"/>
    </row>
    <row r="39" spans="1:30" customFormat="1" ht="11.45" customHeight="1" x14ac:dyDescent="0.2">
      <c r="A39" s="172"/>
      <c r="B39" s="167" t="s">
        <v>78</v>
      </c>
      <c r="C39" s="151"/>
      <c r="D39" s="161">
        <v>89</v>
      </c>
      <c r="E39" s="161">
        <v>129</v>
      </c>
      <c r="F39" s="154">
        <v>1126</v>
      </c>
      <c r="G39" s="161">
        <v>1489</v>
      </c>
      <c r="H39" s="166">
        <v>137</v>
      </c>
      <c r="I39" s="162">
        <v>199</v>
      </c>
      <c r="J39" s="161">
        <v>1734</v>
      </c>
      <c r="K39" s="161">
        <v>2294</v>
      </c>
      <c r="L39" s="169"/>
      <c r="W39" s="184"/>
      <c r="X39" s="184"/>
      <c r="Y39" s="184"/>
      <c r="Z39" s="184"/>
      <c r="AA39" s="184"/>
      <c r="AB39" s="184"/>
      <c r="AC39" s="184"/>
      <c r="AD39" s="184"/>
    </row>
    <row r="40" spans="1:30" ht="11.45" customHeight="1" x14ac:dyDescent="0.2">
      <c r="B40" s="167" t="s">
        <v>79</v>
      </c>
      <c r="D40" s="161">
        <v>93</v>
      </c>
      <c r="E40" s="161">
        <v>135</v>
      </c>
      <c r="F40" s="154">
        <v>1179</v>
      </c>
      <c r="G40" s="161">
        <v>1559</v>
      </c>
      <c r="H40" s="166">
        <v>144</v>
      </c>
      <c r="I40" s="162">
        <v>208</v>
      </c>
      <c r="J40" s="161">
        <v>1816</v>
      </c>
      <c r="K40" s="161">
        <v>2402</v>
      </c>
      <c r="W40" s="184"/>
      <c r="X40" s="184"/>
      <c r="Y40" s="184"/>
      <c r="Z40" s="184"/>
      <c r="AA40" s="184"/>
      <c r="AB40" s="184"/>
      <c r="AC40" s="184"/>
      <c r="AD40" s="184"/>
    </row>
    <row r="41" spans="1:30" ht="11.45" customHeight="1" x14ac:dyDescent="0.2">
      <c r="B41" s="167" t="s">
        <v>80</v>
      </c>
      <c r="D41" s="161">
        <v>97</v>
      </c>
      <c r="E41" s="161">
        <v>141</v>
      </c>
      <c r="F41" s="154">
        <v>1232</v>
      </c>
      <c r="G41" s="161">
        <v>1630</v>
      </c>
      <c r="H41" s="166">
        <v>150</v>
      </c>
      <c r="I41" s="162">
        <v>217</v>
      </c>
      <c r="J41" s="161">
        <v>1898</v>
      </c>
      <c r="K41" s="161">
        <v>2510</v>
      </c>
      <c r="W41" s="184"/>
      <c r="X41" s="184"/>
      <c r="Y41" s="184"/>
      <c r="Z41" s="184"/>
      <c r="AA41" s="184"/>
      <c r="AB41" s="184"/>
      <c r="AC41" s="184"/>
      <c r="AD41" s="184"/>
    </row>
    <row r="42" spans="1:30" ht="11.45" customHeight="1" x14ac:dyDescent="0.2">
      <c r="B42" s="167" t="s">
        <v>81</v>
      </c>
      <c r="D42" s="161">
        <v>100</v>
      </c>
      <c r="E42" s="161">
        <v>145</v>
      </c>
      <c r="F42" s="154">
        <v>1270</v>
      </c>
      <c r="G42" s="161">
        <v>1680</v>
      </c>
      <c r="H42" s="166">
        <v>155</v>
      </c>
      <c r="I42" s="162">
        <v>224</v>
      </c>
      <c r="J42" s="161">
        <v>1956</v>
      </c>
      <c r="K42" s="161">
        <v>2587</v>
      </c>
      <c r="W42" s="184"/>
      <c r="X42" s="184"/>
      <c r="Y42" s="184"/>
      <c r="Z42" s="184"/>
      <c r="AA42" s="184"/>
      <c r="AB42" s="184"/>
      <c r="AC42" s="184"/>
      <c r="AD42" s="184"/>
    </row>
    <row r="43" spans="1:30" ht="11.45" customHeight="1" x14ac:dyDescent="0.2">
      <c r="B43" s="167" t="s">
        <v>82</v>
      </c>
      <c r="D43" s="161">
        <v>103</v>
      </c>
      <c r="E43" s="161">
        <v>150</v>
      </c>
      <c r="F43" s="154">
        <v>1308</v>
      </c>
      <c r="G43" s="161">
        <v>1730</v>
      </c>
      <c r="H43" s="166">
        <v>159</v>
      </c>
      <c r="I43" s="162">
        <v>231</v>
      </c>
      <c r="J43" s="161">
        <v>2014</v>
      </c>
      <c r="K43" s="161">
        <v>2664</v>
      </c>
      <c r="W43" s="184"/>
      <c r="X43" s="184"/>
      <c r="Y43" s="184"/>
      <c r="Z43" s="184"/>
      <c r="AA43" s="184"/>
      <c r="AB43" s="184"/>
      <c r="AC43" s="184"/>
      <c r="AD43" s="184"/>
    </row>
    <row r="44" spans="1:30" s="62" customFormat="1" ht="11.45" customHeight="1" x14ac:dyDescent="0.2">
      <c r="A44" s="175"/>
      <c r="B44" s="167" t="s">
        <v>83</v>
      </c>
      <c r="C44" s="151"/>
      <c r="D44" s="161">
        <v>106</v>
      </c>
      <c r="E44" s="161">
        <v>154</v>
      </c>
      <c r="F44" s="154">
        <v>1345</v>
      </c>
      <c r="G44" s="161">
        <v>1780</v>
      </c>
      <c r="H44" s="166">
        <v>164</v>
      </c>
      <c r="I44" s="162">
        <v>237</v>
      </c>
      <c r="J44" s="161">
        <v>2072</v>
      </c>
      <c r="K44" s="161">
        <v>2740</v>
      </c>
      <c r="L44" s="179"/>
      <c r="N44"/>
      <c r="O44"/>
      <c r="P44"/>
      <c r="Q44"/>
      <c r="R44"/>
      <c r="S44"/>
      <c r="T44"/>
      <c r="U44"/>
      <c r="W44" s="184"/>
      <c r="X44" s="184"/>
      <c r="Y44" s="184"/>
      <c r="Z44" s="184"/>
      <c r="AA44" s="184"/>
      <c r="AB44" s="184"/>
      <c r="AC44" s="184"/>
      <c r="AD44" s="184"/>
    </row>
    <row r="45" spans="1:30" ht="11.45" customHeight="1" x14ac:dyDescent="0.2">
      <c r="B45" s="167" t="s">
        <v>84</v>
      </c>
      <c r="D45" s="161">
        <v>110</v>
      </c>
      <c r="E45" s="161">
        <v>160</v>
      </c>
      <c r="F45" s="154">
        <v>1396</v>
      </c>
      <c r="G45" s="161">
        <v>1846</v>
      </c>
      <c r="H45" s="166">
        <v>170</v>
      </c>
      <c r="I45" s="162">
        <v>246</v>
      </c>
      <c r="J45" s="161">
        <v>2150</v>
      </c>
      <c r="K45" s="161">
        <v>2843</v>
      </c>
      <c r="W45" s="184"/>
      <c r="X45" s="184"/>
      <c r="Y45" s="184"/>
      <c r="Z45" s="184"/>
      <c r="AA45" s="184"/>
      <c r="AB45" s="184"/>
      <c r="AC45" s="184"/>
      <c r="AD45" s="184"/>
    </row>
    <row r="46" spans="1:30" ht="11.45" customHeight="1" x14ac:dyDescent="0.2">
      <c r="B46" s="167" t="s">
        <v>85</v>
      </c>
      <c r="D46" s="161">
        <v>115</v>
      </c>
      <c r="E46" s="161">
        <v>167</v>
      </c>
      <c r="F46" s="154">
        <v>1459</v>
      </c>
      <c r="G46" s="161">
        <v>1929</v>
      </c>
      <c r="H46" s="166">
        <v>178</v>
      </c>
      <c r="I46" s="162">
        <v>257</v>
      </c>
      <c r="J46" s="161">
        <v>2247</v>
      </c>
      <c r="K46" s="161">
        <v>2971</v>
      </c>
      <c r="W46" s="184"/>
      <c r="X46" s="184"/>
      <c r="Y46" s="184"/>
      <c r="Z46" s="184"/>
      <c r="AA46" s="184"/>
      <c r="AB46" s="184"/>
      <c r="AC46" s="184"/>
      <c r="AD46" s="184"/>
    </row>
    <row r="47" spans="1:30" ht="11.45" customHeight="1" x14ac:dyDescent="0.2">
      <c r="B47" s="167" t="s">
        <v>86</v>
      </c>
      <c r="D47" s="161">
        <v>120</v>
      </c>
      <c r="E47" s="161">
        <v>174</v>
      </c>
      <c r="F47" s="154">
        <v>1522</v>
      </c>
      <c r="G47" s="161">
        <v>2013</v>
      </c>
      <c r="H47" s="166">
        <v>185</v>
      </c>
      <c r="I47" s="162">
        <v>268</v>
      </c>
      <c r="J47" s="161">
        <v>2344</v>
      </c>
      <c r="K47" s="161">
        <v>3100</v>
      </c>
      <c r="W47" s="184"/>
      <c r="X47" s="184"/>
      <c r="Y47" s="184"/>
      <c r="Z47" s="184"/>
      <c r="AA47" s="184"/>
      <c r="AB47" s="184"/>
      <c r="AC47" s="184"/>
      <c r="AD47" s="184"/>
    </row>
    <row r="48" spans="1:30" ht="11.45" customHeight="1" x14ac:dyDescent="0.2">
      <c r="B48" s="167" t="s">
        <v>87</v>
      </c>
      <c r="D48" s="161">
        <v>125</v>
      </c>
      <c r="E48" s="161">
        <v>181</v>
      </c>
      <c r="F48" s="154">
        <v>1585</v>
      </c>
      <c r="G48" s="161">
        <v>2096</v>
      </c>
      <c r="H48" s="166">
        <v>193</v>
      </c>
      <c r="I48" s="162">
        <v>279</v>
      </c>
      <c r="J48" s="161">
        <v>2441</v>
      </c>
      <c r="K48" s="161">
        <v>3228</v>
      </c>
      <c r="W48" s="184"/>
      <c r="X48" s="184"/>
      <c r="Y48" s="184"/>
      <c r="Z48" s="184"/>
      <c r="AA48" s="184"/>
      <c r="AB48" s="184"/>
      <c r="AC48" s="184"/>
      <c r="AD48" s="184"/>
    </row>
    <row r="49" spans="1:30" ht="11.45" customHeight="1" x14ac:dyDescent="0.2">
      <c r="B49" s="167" t="s">
        <v>88</v>
      </c>
      <c r="D49" s="161">
        <v>130</v>
      </c>
      <c r="E49" s="161">
        <v>189</v>
      </c>
      <c r="F49" s="154">
        <v>1648</v>
      </c>
      <c r="G49" s="161">
        <v>2179</v>
      </c>
      <c r="H49" s="166">
        <v>201</v>
      </c>
      <c r="I49" s="162">
        <v>291</v>
      </c>
      <c r="J49" s="161">
        <v>2538</v>
      </c>
      <c r="K49" s="161">
        <v>3356</v>
      </c>
      <c r="W49" s="184"/>
      <c r="X49" s="184"/>
      <c r="Y49" s="184"/>
      <c r="Z49" s="184"/>
      <c r="AA49" s="184"/>
      <c r="AB49" s="184"/>
      <c r="AC49" s="184"/>
      <c r="AD49" s="184"/>
    </row>
    <row r="50" spans="1:30" ht="11.45" customHeight="1" x14ac:dyDescent="0.2">
      <c r="B50" s="167" t="s">
        <v>89</v>
      </c>
      <c r="D50" s="161">
        <v>135</v>
      </c>
      <c r="E50" s="161">
        <v>196</v>
      </c>
      <c r="F50" s="154">
        <v>1711</v>
      </c>
      <c r="G50" s="161">
        <v>2263</v>
      </c>
      <c r="H50" s="166">
        <v>208</v>
      </c>
      <c r="I50" s="162">
        <v>302</v>
      </c>
      <c r="J50" s="161">
        <v>2634</v>
      </c>
      <c r="K50" s="161">
        <v>3484</v>
      </c>
      <c r="W50" s="184"/>
      <c r="X50" s="184"/>
      <c r="Y50" s="184"/>
      <c r="Z50" s="184"/>
      <c r="AA50" s="184"/>
      <c r="AB50" s="184"/>
      <c r="AC50" s="184"/>
      <c r="AD50" s="184"/>
    </row>
    <row r="51" spans="1:30" ht="11.45" customHeight="1" x14ac:dyDescent="0.2">
      <c r="B51" s="167" t="s">
        <v>90</v>
      </c>
      <c r="D51" s="161">
        <v>140</v>
      </c>
      <c r="E51" s="161">
        <v>203</v>
      </c>
      <c r="F51" s="154">
        <v>1774</v>
      </c>
      <c r="G51" s="161">
        <v>2346</v>
      </c>
      <c r="H51" s="166">
        <v>216</v>
      </c>
      <c r="I51" s="162">
        <v>313</v>
      </c>
      <c r="J51" s="161">
        <v>2731</v>
      </c>
      <c r="K51" s="161">
        <v>3613</v>
      </c>
      <c r="W51" s="184"/>
      <c r="X51" s="184"/>
      <c r="Y51" s="184"/>
      <c r="Z51" s="184"/>
      <c r="AA51" s="184"/>
      <c r="AB51" s="184"/>
      <c r="AC51" s="184"/>
      <c r="AD51" s="184"/>
    </row>
    <row r="52" spans="1:30" ht="11.45" customHeight="1" x14ac:dyDescent="0.2">
      <c r="B52" s="167" t="s">
        <v>91</v>
      </c>
      <c r="D52" s="161">
        <v>145</v>
      </c>
      <c r="E52" s="161">
        <v>210</v>
      </c>
      <c r="F52" s="154">
        <v>1837</v>
      </c>
      <c r="G52" s="161">
        <v>2429</v>
      </c>
      <c r="H52" s="166">
        <v>224</v>
      </c>
      <c r="I52" s="162">
        <v>324</v>
      </c>
      <c r="J52" s="161">
        <v>2828</v>
      </c>
      <c r="K52" s="161">
        <v>3741</v>
      </c>
      <c r="W52" s="184"/>
      <c r="X52" s="184"/>
      <c r="Y52" s="184"/>
      <c r="Z52" s="184"/>
      <c r="AA52" s="184"/>
      <c r="AB52" s="184"/>
      <c r="AC52" s="184"/>
      <c r="AD52" s="184"/>
    </row>
    <row r="53" spans="1:30" ht="11.45" customHeight="1" x14ac:dyDescent="0.2">
      <c r="B53" s="167" t="s">
        <v>92</v>
      </c>
      <c r="D53" s="161">
        <v>150</v>
      </c>
      <c r="E53" s="161">
        <v>218</v>
      </c>
      <c r="F53" s="154">
        <v>1900</v>
      </c>
      <c r="G53" s="161">
        <v>2512</v>
      </c>
      <c r="H53" s="166">
        <v>231</v>
      </c>
      <c r="I53" s="162">
        <v>335</v>
      </c>
      <c r="J53" s="161">
        <v>2925</v>
      </c>
      <c r="K53" s="161">
        <v>3869</v>
      </c>
      <c r="W53" s="184"/>
      <c r="X53" s="184"/>
      <c r="Y53" s="184"/>
      <c r="Z53" s="184"/>
      <c r="AA53" s="184"/>
      <c r="AB53" s="184"/>
      <c r="AC53" s="184"/>
      <c r="AD53" s="184"/>
    </row>
    <row r="54" spans="1:30" ht="11.45" customHeight="1" x14ac:dyDescent="0.2">
      <c r="B54" s="167" t="s">
        <v>93</v>
      </c>
      <c r="D54" s="161">
        <v>155</v>
      </c>
      <c r="E54" s="161">
        <v>225</v>
      </c>
      <c r="F54" s="154">
        <v>1963</v>
      </c>
      <c r="G54" s="161">
        <v>2596</v>
      </c>
      <c r="H54" s="166">
        <v>239</v>
      </c>
      <c r="I54" s="162">
        <v>346</v>
      </c>
      <c r="J54" s="161">
        <v>3022</v>
      </c>
      <c r="K54" s="161">
        <v>3997</v>
      </c>
      <c r="W54" s="184"/>
      <c r="X54" s="184"/>
      <c r="Y54" s="184"/>
      <c r="Z54" s="184"/>
      <c r="AA54" s="184"/>
      <c r="AB54" s="184"/>
      <c r="AC54" s="184"/>
      <c r="AD54" s="184"/>
    </row>
    <row r="55" spans="1:30" ht="11.45" customHeight="1" x14ac:dyDescent="0.2">
      <c r="B55" s="167" t="s">
        <v>94</v>
      </c>
      <c r="D55" s="161">
        <v>160</v>
      </c>
      <c r="E55" s="161">
        <v>232</v>
      </c>
      <c r="F55" s="154">
        <v>2026</v>
      </c>
      <c r="G55" s="161">
        <v>2679</v>
      </c>
      <c r="H55" s="166">
        <v>247</v>
      </c>
      <c r="I55" s="162">
        <v>357</v>
      </c>
      <c r="J55" s="161">
        <v>3119</v>
      </c>
      <c r="K55" s="161">
        <v>4126</v>
      </c>
      <c r="W55" s="184"/>
      <c r="X55" s="184"/>
      <c r="Y55" s="184"/>
      <c r="Z55" s="184"/>
      <c r="AA55" s="184"/>
      <c r="AB55" s="184"/>
      <c r="AC55" s="184"/>
      <c r="AD55" s="184"/>
    </row>
    <row r="56" spans="1:30" ht="11.45" customHeight="1" x14ac:dyDescent="0.2">
      <c r="B56" s="167" t="s">
        <v>95</v>
      </c>
      <c r="D56" s="161">
        <v>165</v>
      </c>
      <c r="E56" s="161">
        <v>239</v>
      </c>
      <c r="F56" s="154">
        <v>2088</v>
      </c>
      <c r="G56" s="161">
        <v>2762</v>
      </c>
      <c r="H56" s="166">
        <v>254</v>
      </c>
      <c r="I56" s="162">
        <v>368</v>
      </c>
      <c r="J56" s="161">
        <v>3216</v>
      </c>
      <c r="K56" s="161">
        <v>4254</v>
      </c>
      <c r="W56" s="184"/>
      <c r="X56" s="184"/>
      <c r="Y56" s="184"/>
      <c r="Z56" s="184"/>
      <c r="AA56" s="184"/>
      <c r="AB56" s="184"/>
      <c r="AC56" s="184"/>
      <c r="AD56" s="184"/>
    </row>
    <row r="57" spans="1:30" ht="11.45" customHeight="1" x14ac:dyDescent="0.2">
      <c r="B57" s="167" t="s">
        <v>96</v>
      </c>
      <c r="D57" s="161">
        <v>170</v>
      </c>
      <c r="E57" s="161">
        <v>246</v>
      </c>
      <c r="F57" s="154">
        <v>2151</v>
      </c>
      <c r="G57" s="161">
        <v>2845</v>
      </c>
      <c r="H57" s="166">
        <v>262</v>
      </c>
      <c r="I57" s="162">
        <v>379</v>
      </c>
      <c r="J57" s="161">
        <v>3313</v>
      </c>
      <c r="K57" s="161">
        <v>4382</v>
      </c>
      <c r="W57" s="184"/>
      <c r="X57" s="184"/>
      <c r="Y57" s="184"/>
      <c r="Z57" s="184"/>
      <c r="AA57" s="184"/>
      <c r="AB57" s="184"/>
      <c r="AC57" s="184"/>
      <c r="AD57" s="184"/>
    </row>
    <row r="58" spans="1:30" ht="11.45" customHeight="1" x14ac:dyDescent="0.2">
      <c r="B58" s="167" t="s">
        <v>97</v>
      </c>
      <c r="D58" s="161">
        <v>175</v>
      </c>
      <c r="E58" s="161">
        <v>254</v>
      </c>
      <c r="F58" s="154">
        <v>2214</v>
      </c>
      <c r="G58" s="161">
        <v>2929</v>
      </c>
      <c r="H58" s="166">
        <v>270</v>
      </c>
      <c r="I58" s="162">
        <v>391</v>
      </c>
      <c r="J58" s="161">
        <v>3410</v>
      </c>
      <c r="K58" s="161">
        <v>4510</v>
      </c>
      <c r="W58" s="184"/>
      <c r="X58" s="184"/>
      <c r="Y58" s="184"/>
      <c r="Z58" s="184"/>
      <c r="AA58" s="184"/>
      <c r="AB58" s="184"/>
      <c r="AC58" s="184"/>
      <c r="AD58" s="184"/>
    </row>
    <row r="59" spans="1:30" ht="11.45" customHeight="1" x14ac:dyDescent="0.2">
      <c r="B59" s="167" t="s">
        <v>98</v>
      </c>
      <c r="D59" s="161">
        <v>180</v>
      </c>
      <c r="E59" s="161">
        <v>261</v>
      </c>
      <c r="F59" s="154">
        <v>2277</v>
      </c>
      <c r="G59" s="161">
        <v>3012</v>
      </c>
      <c r="H59" s="166">
        <v>277</v>
      </c>
      <c r="I59" s="162">
        <v>402</v>
      </c>
      <c r="J59" s="161">
        <v>3507</v>
      </c>
      <c r="K59" s="161">
        <v>4639</v>
      </c>
      <c r="W59" s="184"/>
      <c r="X59" s="184"/>
      <c r="Y59" s="184"/>
      <c r="Z59" s="184"/>
      <c r="AA59" s="184"/>
      <c r="AB59" s="184"/>
      <c r="AC59" s="184"/>
      <c r="AD59" s="184"/>
    </row>
    <row r="60" spans="1:30" ht="11.45" customHeight="1" x14ac:dyDescent="0.2">
      <c r="B60" s="167" t="s">
        <v>99</v>
      </c>
      <c r="D60" s="161">
        <v>185</v>
      </c>
      <c r="E60" s="161">
        <v>268</v>
      </c>
      <c r="F60" s="154">
        <v>2340</v>
      </c>
      <c r="G60" s="161">
        <v>3095</v>
      </c>
      <c r="H60" s="166">
        <v>285</v>
      </c>
      <c r="I60" s="162">
        <v>413</v>
      </c>
      <c r="J60" s="161">
        <v>3604</v>
      </c>
      <c r="K60" s="161">
        <v>4767</v>
      </c>
      <c r="W60" s="184"/>
      <c r="X60" s="184"/>
      <c r="Y60" s="184"/>
      <c r="Z60" s="184"/>
      <c r="AA60" s="184"/>
      <c r="AB60" s="184"/>
      <c r="AC60" s="184"/>
      <c r="AD60" s="184"/>
    </row>
    <row r="61" spans="1:30" ht="11.45" customHeight="1" x14ac:dyDescent="0.2">
      <c r="B61" s="167" t="s">
        <v>100</v>
      </c>
      <c r="D61" s="161">
        <v>190</v>
      </c>
      <c r="E61" s="161">
        <v>275</v>
      </c>
      <c r="F61" s="154">
        <v>2403</v>
      </c>
      <c r="G61" s="161">
        <v>3179</v>
      </c>
      <c r="H61" s="166">
        <v>293</v>
      </c>
      <c r="I61" s="162">
        <v>424</v>
      </c>
      <c r="J61" s="161">
        <v>3701</v>
      </c>
      <c r="K61" s="161">
        <v>4895</v>
      </c>
      <c r="W61" s="184"/>
      <c r="X61" s="184"/>
      <c r="Y61" s="184"/>
      <c r="Z61" s="184"/>
      <c r="AA61" s="184"/>
      <c r="AB61" s="184"/>
      <c r="AC61" s="184"/>
      <c r="AD61" s="184"/>
    </row>
    <row r="62" spans="1:30" s="64" customFormat="1" ht="11.45" customHeight="1" x14ac:dyDescent="0.2">
      <c r="A62" s="182"/>
      <c r="B62" s="168" t="s">
        <v>101</v>
      </c>
      <c r="C62" s="151"/>
      <c r="D62" s="161">
        <v>197</v>
      </c>
      <c r="E62" s="161">
        <v>285</v>
      </c>
      <c r="F62" s="154">
        <v>2491</v>
      </c>
      <c r="G62" s="161">
        <v>3295</v>
      </c>
      <c r="H62" s="166">
        <v>303</v>
      </c>
      <c r="I62" s="162">
        <v>439</v>
      </c>
      <c r="J62" s="161">
        <v>3837</v>
      </c>
      <c r="K62" s="161">
        <v>5075</v>
      </c>
      <c r="L62" s="183"/>
      <c r="N62"/>
      <c r="O62"/>
      <c r="P62"/>
      <c r="Q62"/>
      <c r="R62"/>
      <c r="S62"/>
      <c r="T62"/>
      <c r="U62"/>
      <c r="W62" s="184"/>
      <c r="X62" s="184"/>
      <c r="Y62" s="184"/>
      <c r="Z62" s="184"/>
      <c r="AA62" s="184"/>
      <c r="AB62" s="184"/>
      <c r="AC62" s="184"/>
      <c r="AD62" s="184"/>
    </row>
    <row r="63" spans="1:30" ht="9" customHeight="1" thickBot="1" x14ac:dyDescent="0.25">
      <c r="B63" s="169"/>
      <c r="D63" s="170"/>
      <c r="E63" s="171"/>
      <c r="F63" s="171"/>
      <c r="G63" s="171"/>
      <c r="H63" s="170"/>
      <c r="I63" s="171"/>
      <c r="J63" s="171"/>
      <c r="K63" s="171"/>
      <c r="W63" s="184"/>
      <c r="X63" s="184"/>
      <c r="Y63" s="184"/>
      <c r="Z63" s="184"/>
      <c r="AA63" s="184"/>
      <c r="AB63" s="184"/>
      <c r="AC63" s="184"/>
      <c r="AD63" s="184"/>
    </row>
    <row r="64" spans="1:30" ht="12.75" customHeight="1" x14ac:dyDescent="0.2">
      <c r="B64" s="169"/>
    </row>
    <row r="65" spans="1:21" s="151" customFormat="1" x14ac:dyDescent="0.2">
      <c r="A65" s="172"/>
      <c r="B65" s="169"/>
      <c r="D65" s="174"/>
      <c r="E65" s="169"/>
      <c r="F65" s="169"/>
      <c r="G65" s="169"/>
      <c r="H65" s="174"/>
      <c r="I65" s="169"/>
      <c r="J65" s="169"/>
      <c r="K65" s="169"/>
      <c r="L65" s="169"/>
      <c r="N65"/>
      <c r="O65"/>
      <c r="P65"/>
      <c r="Q65"/>
      <c r="R65"/>
      <c r="S65"/>
      <c r="T65"/>
      <c r="U65"/>
    </row>
    <row r="66" spans="1:21" s="151" customFormat="1" x14ac:dyDescent="0.2">
      <c r="A66" s="172"/>
      <c r="B66" s="169"/>
      <c r="D66" s="174"/>
      <c r="E66" s="169"/>
      <c r="F66" s="169"/>
      <c r="G66" s="169"/>
      <c r="H66" s="174"/>
      <c r="I66" s="169"/>
      <c r="J66" s="169"/>
      <c r="K66" s="169"/>
      <c r="L66" s="169"/>
      <c r="N66"/>
      <c r="O66"/>
      <c r="P66"/>
      <c r="Q66"/>
      <c r="R66"/>
      <c r="S66"/>
      <c r="T66"/>
      <c r="U66"/>
    </row>
    <row r="67" spans="1:21" s="151" customFormat="1" x14ac:dyDescent="0.2">
      <c r="A67" s="172"/>
      <c r="B67" s="169"/>
      <c r="D67" s="174"/>
      <c r="E67" s="169"/>
      <c r="F67" s="169"/>
      <c r="G67" s="169"/>
      <c r="H67" s="174"/>
      <c r="I67" s="169"/>
      <c r="J67" s="169"/>
      <c r="K67" s="169"/>
      <c r="L67" s="169"/>
      <c r="N67"/>
      <c r="O67"/>
      <c r="P67"/>
      <c r="Q67"/>
      <c r="R67"/>
      <c r="S67"/>
      <c r="T67"/>
      <c r="U67"/>
    </row>
    <row r="68" spans="1:21" s="151" customFormat="1" x14ac:dyDescent="0.2">
      <c r="A68" s="172"/>
      <c r="B68" s="169"/>
      <c r="D68" s="174"/>
      <c r="E68" s="169"/>
      <c r="F68" s="169"/>
      <c r="G68" s="169"/>
      <c r="H68" s="174"/>
      <c r="I68" s="169"/>
      <c r="J68" s="169"/>
      <c r="K68" s="169"/>
      <c r="L68" s="169"/>
      <c r="N68"/>
      <c r="O68"/>
      <c r="P68"/>
      <c r="Q68"/>
      <c r="R68"/>
      <c r="S68"/>
      <c r="T68"/>
      <c r="U68"/>
    </row>
    <row r="69" spans="1:21" s="151" customFormat="1" x14ac:dyDescent="0.2">
      <c r="A69" s="172"/>
      <c r="B69" s="169"/>
      <c r="D69" s="174"/>
      <c r="E69" s="169"/>
      <c r="F69" s="169"/>
      <c r="G69" s="169"/>
      <c r="H69" s="174"/>
      <c r="I69" s="169"/>
      <c r="J69" s="169"/>
      <c r="K69" s="169"/>
      <c r="L69" s="169"/>
      <c r="N69"/>
      <c r="O69"/>
      <c r="P69"/>
      <c r="Q69"/>
      <c r="R69"/>
      <c r="S69"/>
      <c r="T69"/>
      <c r="U69"/>
    </row>
    <row r="70" spans="1:21" s="151" customFormat="1" x14ac:dyDescent="0.2">
      <c r="A70" s="172"/>
      <c r="B70" s="169"/>
      <c r="D70" s="174"/>
      <c r="E70" s="169"/>
      <c r="F70" s="169"/>
      <c r="G70" s="169"/>
      <c r="H70" s="174"/>
      <c r="I70" s="169"/>
      <c r="J70" s="169"/>
      <c r="K70" s="169"/>
      <c r="L70" s="169"/>
      <c r="N70"/>
      <c r="O70"/>
      <c r="P70"/>
      <c r="Q70"/>
      <c r="R70"/>
      <c r="S70"/>
      <c r="T70"/>
      <c r="U70"/>
    </row>
  </sheetData>
  <mergeCells count="3">
    <mergeCell ref="B2:B4"/>
    <mergeCell ref="D2:G2"/>
    <mergeCell ref="H2:K2"/>
  </mergeCells>
  <printOptions horizontalCentered="1"/>
  <pageMargins left="0.23622047244094491" right="0.31" top="0.98425196850393704" bottom="1.7716535433070868" header="0.51181102362204722" footer="0.51181102362204722"/>
  <pageSetup paperSize="9" scale="85" orientation="portrait" r:id="rId1"/>
  <headerFooter alignWithMargins="0"/>
  <customProperties>
    <customPr name="_pios_id" r:id="rId2"/>
  </customProperties>
  <ignoredErrors>
    <ignoredError sqref="D3:K3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5">
    <tabColor rgb="FF00B0F0"/>
  </sheetPr>
  <dimension ref="A1:XFA59"/>
  <sheetViews>
    <sheetView showGridLines="0" topLeftCell="A2" zoomScaleNormal="100" workbookViewId="0">
      <selection activeCell="C4" sqref="C4:C59"/>
    </sheetView>
  </sheetViews>
  <sheetFormatPr baseColWidth="10" defaultColWidth="11.42578125" defaultRowHeight="12.75" x14ac:dyDescent="0.2"/>
  <cols>
    <col min="1" max="1" width="10.5703125" style="55" customWidth="1"/>
    <col min="2" max="3" width="21.7109375" style="67" customWidth="1"/>
    <col min="4" max="4" width="11.42578125" style="47"/>
    <col min="5" max="6" width="21.7109375" customWidth="1"/>
    <col min="7" max="9" width="11.42578125" customWidth="1"/>
    <col min="11" max="253" width="11.42578125" style="47"/>
    <col min="254" max="254" width="3.42578125" style="47" customWidth="1"/>
    <col min="255" max="256" width="3.7109375" style="47" customWidth="1"/>
    <col min="257" max="257" width="10.5703125" style="47" customWidth="1"/>
    <col min="258" max="259" width="21.7109375" style="47" customWidth="1"/>
    <col min="260" max="260" width="11.42578125" style="47"/>
    <col min="261" max="262" width="21.7109375" style="47" customWidth="1"/>
    <col min="263" max="509" width="11.42578125" style="47"/>
    <col min="510" max="510" width="3.42578125" style="47" customWidth="1"/>
    <col min="511" max="512" width="3.7109375" style="47" customWidth="1"/>
    <col min="513" max="513" width="10.5703125" style="47" customWidth="1"/>
    <col min="514" max="515" width="21.7109375" style="47" customWidth="1"/>
    <col min="516" max="516" width="11.42578125" style="47"/>
    <col min="517" max="518" width="21.7109375" style="47" customWidth="1"/>
    <col min="519" max="765" width="11.42578125" style="47"/>
    <col min="766" max="766" width="3.42578125" style="47" customWidth="1"/>
    <col min="767" max="768" width="3.7109375" style="47" customWidth="1"/>
    <col min="769" max="769" width="10.5703125" style="47" customWidth="1"/>
    <col min="770" max="771" width="21.7109375" style="47" customWidth="1"/>
    <col min="772" max="772" width="11.42578125" style="47"/>
    <col min="773" max="774" width="21.7109375" style="47" customWidth="1"/>
    <col min="775" max="1021" width="11.42578125" style="47"/>
    <col min="1022" max="1022" width="3.42578125" style="47" customWidth="1"/>
    <col min="1023" max="1024" width="3.7109375" style="47" customWidth="1"/>
    <col min="1025" max="1025" width="10.5703125" style="47" customWidth="1"/>
    <col min="1026" max="1027" width="21.7109375" style="47" customWidth="1"/>
    <col min="1028" max="1028" width="11.42578125" style="47"/>
    <col min="1029" max="1030" width="21.7109375" style="47" customWidth="1"/>
    <col min="1031" max="1277" width="11.42578125" style="47"/>
    <col min="1278" max="1278" width="3.42578125" style="47" customWidth="1"/>
    <col min="1279" max="1280" width="3.7109375" style="47" customWidth="1"/>
    <col min="1281" max="1281" width="10.5703125" style="47" customWidth="1"/>
    <col min="1282" max="1283" width="21.7109375" style="47" customWidth="1"/>
    <col min="1284" max="1284" width="11.42578125" style="47"/>
    <col min="1285" max="1286" width="21.7109375" style="47" customWidth="1"/>
    <col min="1287" max="1533" width="11.42578125" style="47"/>
    <col min="1534" max="1534" width="3.42578125" style="47" customWidth="1"/>
    <col min="1535" max="1536" width="3.7109375" style="47" customWidth="1"/>
    <col min="1537" max="1537" width="10.5703125" style="47" customWidth="1"/>
    <col min="1538" max="1539" width="21.7109375" style="47" customWidth="1"/>
    <col min="1540" max="1540" width="11.42578125" style="47"/>
    <col min="1541" max="1542" width="21.7109375" style="47" customWidth="1"/>
    <col min="1543" max="1789" width="11.42578125" style="47"/>
    <col min="1790" max="1790" width="3.42578125" style="47" customWidth="1"/>
    <col min="1791" max="1792" width="3.7109375" style="47" customWidth="1"/>
    <col min="1793" max="1793" width="10.5703125" style="47" customWidth="1"/>
    <col min="1794" max="1795" width="21.7109375" style="47" customWidth="1"/>
    <col min="1796" max="1796" width="11.42578125" style="47"/>
    <col min="1797" max="1798" width="21.7109375" style="47" customWidth="1"/>
    <col min="1799" max="2045" width="11.42578125" style="47"/>
    <col min="2046" max="2046" width="3.42578125" style="47" customWidth="1"/>
    <col min="2047" max="2048" width="3.7109375" style="47" customWidth="1"/>
    <col min="2049" max="2049" width="10.5703125" style="47" customWidth="1"/>
    <col min="2050" max="2051" width="21.7109375" style="47" customWidth="1"/>
    <col min="2052" max="2052" width="11.42578125" style="47"/>
    <col min="2053" max="2054" width="21.7109375" style="47" customWidth="1"/>
    <col min="2055" max="2301" width="11.42578125" style="47"/>
    <col min="2302" max="2302" width="3.42578125" style="47" customWidth="1"/>
    <col min="2303" max="2304" width="3.7109375" style="47" customWidth="1"/>
    <col min="2305" max="2305" width="10.5703125" style="47" customWidth="1"/>
    <col min="2306" max="2307" width="21.7109375" style="47" customWidth="1"/>
    <col min="2308" max="2308" width="11.42578125" style="47"/>
    <col min="2309" max="2310" width="21.7109375" style="47" customWidth="1"/>
    <col min="2311" max="2557" width="11.42578125" style="47"/>
    <col min="2558" max="2558" width="3.42578125" style="47" customWidth="1"/>
    <col min="2559" max="2560" width="3.7109375" style="47" customWidth="1"/>
    <col min="2561" max="2561" width="10.5703125" style="47" customWidth="1"/>
    <col min="2562" max="2563" width="21.7109375" style="47" customWidth="1"/>
    <col min="2564" max="2564" width="11.42578125" style="47"/>
    <col min="2565" max="2566" width="21.7109375" style="47" customWidth="1"/>
    <col min="2567" max="2813" width="11.42578125" style="47"/>
    <col min="2814" max="2814" width="3.42578125" style="47" customWidth="1"/>
    <col min="2815" max="2816" width="3.7109375" style="47" customWidth="1"/>
    <col min="2817" max="2817" width="10.5703125" style="47" customWidth="1"/>
    <col min="2818" max="2819" width="21.7109375" style="47" customWidth="1"/>
    <col min="2820" max="2820" width="11.42578125" style="47"/>
    <col min="2821" max="2822" width="21.7109375" style="47" customWidth="1"/>
    <col min="2823" max="3069" width="11.42578125" style="47"/>
    <col min="3070" max="3070" width="3.42578125" style="47" customWidth="1"/>
    <col min="3071" max="3072" width="3.7109375" style="47" customWidth="1"/>
    <col min="3073" max="3073" width="10.5703125" style="47" customWidth="1"/>
    <col min="3074" max="3075" width="21.7109375" style="47" customWidth="1"/>
    <col min="3076" max="3076" width="11.42578125" style="47"/>
    <col min="3077" max="3078" width="21.7109375" style="47" customWidth="1"/>
    <col min="3079" max="3325" width="11.42578125" style="47"/>
    <col min="3326" max="3326" width="3.42578125" style="47" customWidth="1"/>
    <col min="3327" max="3328" width="3.7109375" style="47" customWidth="1"/>
    <col min="3329" max="3329" width="10.5703125" style="47" customWidth="1"/>
    <col min="3330" max="3331" width="21.7109375" style="47" customWidth="1"/>
    <col min="3332" max="3332" width="11.42578125" style="47"/>
    <col min="3333" max="3334" width="21.7109375" style="47" customWidth="1"/>
    <col min="3335" max="3581" width="11.42578125" style="47"/>
    <col min="3582" max="3582" width="3.42578125" style="47" customWidth="1"/>
    <col min="3583" max="3584" width="3.7109375" style="47" customWidth="1"/>
    <col min="3585" max="3585" width="10.5703125" style="47" customWidth="1"/>
    <col min="3586" max="3587" width="21.7109375" style="47" customWidth="1"/>
    <col min="3588" max="3588" width="11.42578125" style="47"/>
    <col min="3589" max="3590" width="21.7109375" style="47" customWidth="1"/>
    <col min="3591" max="3837" width="11.42578125" style="47"/>
    <col min="3838" max="3838" width="3.42578125" style="47" customWidth="1"/>
    <col min="3839" max="3840" width="3.7109375" style="47" customWidth="1"/>
    <col min="3841" max="3841" width="10.5703125" style="47" customWidth="1"/>
    <col min="3842" max="3843" width="21.7109375" style="47" customWidth="1"/>
    <col min="3844" max="3844" width="11.42578125" style="47"/>
    <col min="3845" max="3846" width="21.7109375" style="47" customWidth="1"/>
    <col min="3847" max="4093" width="11.42578125" style="47"/>
    <col min="4094" max="4094" width="3.42578125" style="47" customWidth="1"/>
    <col min="4095" max="4096" width="3.7109375" style="47" customWidth="1"/>
    <col min="4097" max="4097" width="10.5703125" style="47" customWidth="1"/>
    <col min="4098" max="4099" width="21.7109375" style="47" customWidth="1"/>
    <col min="4100" max="4100" width="11.42578125" style="47"/>
    <col min="4101" max="4102" width="21.7109375" style="47" customWidth="1"/>
    <col min="4103" max="4349" width="11.42578125" style="47"/>
    <col min="4350" max="4350" width="3.42578125" style="47" customWidth="1"/>
    <col min="4351" max="4352" width="3.7109375" style="47" customWidth="1"/>
    <col min="4353" max="4353" width="10.5703125" style="47" customWidth="1"/>
    <col min="4354" max="4355" width="21.7109375" style="47" customWidth="1"/>
    <col min="4356" max="4356" width="11.42578125" style="47"/>
    <col min="4357" max="4358" width="21.7109375" style="47" customWidth="1"/>
    <col min="4359" max="4605" width="11.42578125" style="47"/>
    <col min="4606" max="4606" width="3.42578125" style="47" customWidth="1"/>
    <col min="4607" max="4608" width="3.7109375" style="47" customWidth="1"/>
    <col min="4609" max="4609" width="10.5703125" style="47" customWidth="1"/>
    <col min="4610" max="4611" width="21.7109375" style="47" customWidth="1"/>
    <col min="4612" max="4612" width="11.42578125" style="47"/>
    <col min="4613" max="4614" width="21.7109375" style="47" customWidth="1"/>
    <col min="4615" max="4861" width="11.42578125" style="47"/>
    <col min="4862" max="4862" width="3.42578125" style="47" customWidth="1"/>
    <col min="4863" max="4864" width="3.7109375" style="47" customWidth="1"/>
    <col min="4865" max="4865" width="10.5703125" style="47" customWidth="1"/>
    <col min="4866" max="4867" width="21.7109375" style="47" customWidth="1"/>
    <col min="4868" max="4868" width="11.42578125" style="47"/>
    <col min="4869" max="4870" width="21.7109375" style="47" customWidth="1"/>
    <col min="4871" max="5117" width="11.42578125" style="47"/>
    <col min="5118" max="5118" width="3.42578125" style="47" customWidth="1"/>
    <col min="5119" max="5120" width="3.7109375" style="47" customWidth="1"/>
    <col min="5121" max="5121" width="10.5703125" style="47" customWidth="1"/>
    <col min="5122" max="5123" width="21.7109375" style="47" customWidth="1"/>
    <col min="5124" max="5124" width="11.42578125" style="47"/>
    <col min="5125" max="5126" width="21.7109375" style="47" customWidth="1"/>
    <col min="5127" max="5373" width="11.42578125" style="47"/>
    <col min="5374" max="5374" width="3.42578125" style="47" customWidth="1"/>
    <col min="5375" max="5376" width="3.7109375" style="47" customWidth="1"/>
    <col min="5377" max="5377" width="10.5703125" style="47" customWidth="1"/>
    <col min="5378" max="5379" width="21.7109375" style="47" customWidth="1"/>
    <col min="5380" max="5380" width="11.42578125" style="47"/>
    <col min="5381" max="5382" width="21.7109375" style="47" customWidth="1"/>
    <col min="5383" max="5629" width="11.42578125" style="47"/>
    <col min="5630" max="5630" width="3.42578125" style="47" customWidth="1"/>
    <col min="5631" max="5632" width="3.7109375" style="47" customWidth="1"/>
    <col min="5633" max="5633" width="10.5703125" style="47" customWidth="1"/>
    <col min="5634" max="5635" width="21.7109375" style="47" customWidth="1"/>
    <col min="5636" max="5636" width="11.42578125" style="47"/>
    <col min="5637" max="5638" width="21.7109375" style="47" customWidth="1"/>
    <col min="5639" max="5885" width="11.42578125" style="47"/>
    <col min="5886" max="5886" width="3.42578125" style="47" customWidth="1"/>
    <col min="5887" max="5888" width="3.7109375" style="47" customWidth="1"/>
    <col min="5889" max="5889" width="10.5703125" style="47" customWidth="1"/>
    <col min="5890" max="5891" width="21.7109375" style="47" customWidth="1"/>
    <col min="5892" max="5892" width="11.42578125" style="47"/>
    <col min="5893" max="5894" width="21.7109375" style="47" customWidth="1"/>
    <col min="5895" max="6141" width="11.42578125" style="47"/>
    <col min="6142" max="6142" width="3.42578125" style="47" customWidth="1"/>
    <col min="6143" max="6144" width="3.7109375" style="47" customWidth="1"/>
    <col min="6145" max="6145" width="10.5703125" style="47" customWidth="1"/>
    <col min="6146" max="6147" width="21.7109375" style="47" customWidth="1"/>
    <col min="6148" max="6148" width="11.42578125" style="47"/>
    <col min="6149" max="6150" width="21.7109375" style="47" customWidth="1"/>
    <col min="6151" max="6397" width="11.42578125" style="47"/>
    <col min="6398" max="6398" width="3.42578125" style="47" customWidth="1"/>
    <col min="6399" max="6400" width="3.7109375" style="47" customWidth="1"/>
    <col min="6401" max="6401" width="10.5703125" style="47" customWidth="1"/>
    <col min="6402" max="6403" width="21.7109375" style="47" customWidth="1"/>
    <col min="6404" max="6404" width="11.42578125" style="47"/>
    <col min="6405" max="6406" width="21.7109375" style="47" customWidth="1"/>
    <col min="6407" max="6653" width="11.42578125" style="47"/>
    <col min="6654" max="6654" width="3.42578125" style="47" customWidth="1"/>
    <col min="6655" max="6656" width="3.7109375" style="47" customWidth="1"/>
    <col min="6657" max="6657" width="10.5703125" style="47" customWidth="1"/>
    <col min="6658" max="6659" width="21.7109375" style="47" customWidth="1"/>
    <col min="6660" max="6660" width="11.42578125" style="47"/>
    <col min="6661" max="6662" width="21.7109375" style="47" customWidth="1"/>
    <col min="6663" max="6909" width="11.42578125" style="47"/>
    <col min="6910" max="6910" width="3.42578125" style="47" customWidth="1"/>
    <col min="6911" max="6912" width="3.7109375" style="47" customWidth="1"/>
    <col min="6913" max="6913" width="10.5703125" style="47" customWidth="1"/>
    <col min="6914" max="6915" width="21.7109375" style="47" customWidth="1"/>
    <col min="6916" max="6916" width="11.42578125" style="47"/>
    <col min="6917" max="6918" width="21.7109375" style="47" customWidth="1"/>
    <col min="6919" max="7165" width="11.42578125" style="47"/>
    <col min="7166" max="7166" width="3.42578125" style="47" customWidth="1"/>
    <col min="7167" max="7168" width="3.7109375" style="47" customWidth="1"/>
    <col min="7169" max="7169" width="10.5703125" style="47" customWidth="1"/>
    <col min="7170" max="7171" width="21.7109375" style="47" customWidth="1"/>
    <col min="7172" max="7172" width="11.42578125" style="47"/>
    <col min="7173" max="7174" width="21.7109375" style="47" customWidth="1"/>
    <col min="7175" max="7421" width="11.42578125" style="47"/>
    <col min="7422" max="7422" width="3.42578125" style="47" customWidth="1"/>
    <col min="7423" max="7424" width="3.7109375" style="47" customWidth="1"/>
    <col min="7425" max="7425" width="10.5703125" style="47" customWidth="1"/>
    <col min="7426" max="7427" width="21.7109375" style="47" customWidth="1"/>
    <col min="7428" max="7428" width="11.42578125" style="47"/>
    <col min="7429" max="7430" width="21.7109375" style="47" customWidth="1"/>
    <col min="7431" max="7677" width="11.42578125" style="47"/>
    <col min="7678" max="7678" width="3.42578125" style="47" customWidth="1"/>
    <col min="7679" max="7680" width="3.7109375" style="47" customWidth="1"/>
    <col min="7681" max="7681" width="10.5703125" style="47" customWidth="1"/>
    <col min="7682" max="7683" width="21.7109375" style="47" customWidth="1"/>
    <col min="7684" max="7684" width="11.42578125" style="47"/>
    <col min="7685" max="7686" width="21.7109375" style="47" customWidth="1"/>
    <col min="7687" max="7933" width="11.42578125" style="47"/>
    <col min="7934" max="7934" width="3.42578125" style="47" customWidth="1"/>
    <col min="7935" max="7936" width="3.7109375" style="47" customWidth="1"/>
    <col min="7937" max="7937" width="10.5703125" style="47" customWidth="1"/>
    <col min="7938" max="7939" width="21.7109375" style="47" customWidth="1"/>
    <col min="7940" max="7940" width="11.42578125" style="47"/>
    <col min="7941" max="7942" width="21.7109375" style="47" customWidth="1"/>
    <col min="7943" max="8189" width="11.42578125" style="47"/>
    <col min="8190" max="8190" width="3.42578125" style="47" customWidth="1"/>
    <col min="8191" max="8192" width="3.7109375" style="47" customWidth="1"/>
    <col min="8193" max="8193" width="10.5703125" style="47" customWidth="1"/>
    <col min="8194" max="8195" width="21.7109375" style="47" customWidth="1"/>
    <col min="8196" max="8196" width="11.42578125" style="47"/>
    <col min="8197" max="8198" width="21.7109375" style="47" customWidth="1"/>
    <col min="8199" max="8445" width="11.42578125" style="47"/>
    <col min="8446" max="8446" width="3.42578125" style="47" customWidth="1"/>
    <col min="8447" max="8448" width="3.7109375" style="47" customWidth="1"/>
    <col min="8449" max="8449" width="10.5703125" style="47" customWidth="1"/>
    <col min="8450" max="8451" width="21.7109375" style="47" customWidth="1"/>
    <col min="8452" max="8452" width="11.42578125" style="47"/>
    <col min="8453" max="8454" width="21.7109375" style="47" customWidth="1"/>
    <col min="8455" max="8701" width="11.42578125" style="47"/>
    <col min="8702" max="8702" width="3.42578125" style="47" customWidth="1"/>
    <col min="8703" max="8704" width="3.7109375" style="47" customWidth="1"/>
    <col min="8705" max="8705" width="10.5703125" style="47" customWidth="1"/>
    <col min="8706" max="8707" width="21.7109375" style="47" customWidth="1"/>
    <col min="8708" max="8708" width="11.42578125" style="47"/>
    <col min="8709" max="8710" width="21.7109375" style="47" customWidth="1"/>
    <col min="8711" max="8957" width="11.42578125" style="47"/>
    <col min="8958" max="8958" width="3.42578125" style="47" customWidth="1"/>
    <col min="8959" max="8960" width="3.7109375" style="47" customWidth="1"/>
    <col min="8961" max="8961" width="10.5703125" style="47" customWidth="1"/>
    <col min="8962" max="8963" width="21.7109375" style="47" customWidth="1"/>
    <col min="8964" max="8964" width="11.42578125" style="47"/>
    <col min="8965" max="8966" width="21.7109375" style="47" customWidth="1"/>
    <col min="8967" max="9213" width="11.42578125" style="47"/>
    <col min="9214" max="9214" width="3.42578125" style="47" customWidth="1"/>
    <col min="9215" max="9216" width="3.7109375" style="47" customWidth="1"/>
    <col min="9217" max="9217" width="10.5703125" style="47" customWidth="1"/>
    <col min="9218" max="9219" width="21.7109375" style="47" customWidth="1"/>
    <col min="9220" max="9220" width="11.42578125" style="47"/>
    <col min="9221" max="9222" width="21.7109375" style="47" customWidth="1"/>
    <col min="9223" max="9469" width="11.42578125" style="47"/>
    <col min="9470" max="9470" width="3.42578125" style="47" customWidth="1"/>
    <col min="9471" max="9472" width="3.7109375" style="47" customWidth="1"/>
    <col min="9473" max="9473" width="10.5703125" style="47" customWidth="1"/>
    <col min="9474" max="9475" width="21.7109375" style="47" customWidth="1"/>
    <col min="9476" max="9476" width="11.42578125" style="47"/>
    <col min="9477" max="9478" width="21.7109375" style="47" customWidth="1"/>
    <col min="9479" max="9725" width="11.42578125" style="47"/>
    <col min="9726" max="9726" width="3.42578125" style="47" customWidth="1"/>
    <col min="9727" max="9728" width="3.7109375" style="47" customWidth="1"/>
    <col min="9729" max="9729" width="10.5703125" style="47" customWidth="1"/>
    <col min="9730" max="9731" width="21.7109375" style="47" customWidth="1"/>
    <col min="9732" max="9732" width="11.42578125" style="47"/>
    <col min="9733" max="9734" width="21.7109375" style="47" customWidth="1"/>
    <col min="9735" max="9981" width="11.42578125" style="47"/>
    <col min="9982" max="9982" width="3.42578125" style="47" customWidth="1"/>
    <col min="9983" max="9984" width="3.7109375" style="47" customWidth="1"/>
    <col min="9985" max="9985" width="10.5703125" style="47" customWidth="1"/>
    <col min="9986" max="9987" width="21.7109375" style="47" customWidth="1"/>
    <col min="9988" max="9988" width="11.42578125" style="47"/>
    <col min="9989" max="9990" width="21.7109375" style="47" customWidth="1"/>
    <col min="9991" max="10237" width="11.42578125" style="47"/>
    <col min="10238" max="10238" width="3.42578125" style="47" customWidth="1"/>
    <col min="10239" max="10240" width="3.7109375" style="47" customWidth="1"/>
    <col min="10241" max="10241" width="10.5703125" style="47" customWidth="1"/>
    <col min="10242" max="10243" width="21.7109375" style="47" customWidth="1"/>
    <col min="10244" max="10244" width="11.42578125" style="47"/>
    <col min="10245" max="10246" width="21.7109375" style="47" customWidth="1"/>
    <col min="10247" max="10493" width="11.42578125" style="47"/>
    <col min="10494" max="10494" width="3.42578125" style="47" customWidth="1"/>
    <col min="10495" max="10496" width="3.7109375" style="47" customWidth="1"/>
    <col min="10497" max="10497" width="10.5703125" style="47" customWidth="1"/>
    <col min="10498" max="10499" width="21.7109375" style="47" customWidth="1"/>
    <col min="10500" max="10500" width="11.42578125" style="47"/>
    <col min="10501" max="10502" width="21.7109375" style="47" customWidth="1"/>
    <col min="10503" max="10749" width="11.42578125" style="47"/>
    <col min="10750" max="10750" width="3.42578125" style="47" customWidth="1"/>
    <col min="10751" max="10752" width="3.7109375" style="47" customWidth="1"/>
    <col min="10753" max="10753" width="10.5703125" style="47" customWidth="1"/>
    <col min="10754" max="10755" width="21.7109375" style="47" customWidth="1"/>
    <col min="10756" max="10756" width="11.42578125" style="47"/>
    <col min="10757" max="10758" width="21.7109375" style="47" customWidth="1"/>
    <col min="10759" max="11005" width="11.42578125" style="47"/>
    <col min="11006" max="11006" width="3.42578125" style="47" customWidth="1"/>
    <col min="11007" max="11008" width="3.7109375" style="47" customWidth="1"/>
    <col min="11009" max="11009" width="10.5703125" style="47" customWidth="1"/>
    <col min="11010" max="11011" width="21.7109375" style="47" customWidth="1"/>
    <col min="11012" max="11012" width="11.42578125" style="47"/>
    <col min="11013" max="11014" width="21.7109375" style="47" customWidth="1"/>
    <col min="11015" max="11261" width="11.42578125" style="47"/>
    <col min="11262" max="11262" width="3.42578125" style="47" customWidth="1"/>
    <col min="11263" max="11264" width="3.7109375" style="47" customWidth="1"/>
    <col min="11265" max="11265" width="10.5703125" style="47" customWidth="1"/>
    <col min="11266" max="11267" width="21.7109375" style="47" customWidth="1"/>
    <col min="11268" max="11268" width="11.42578125" style="47"/>
    <col min="11269" max="11270" width="21.7109375" style="47" customWidth="1"/>
    <col min="11271" max="11517" width="11.42578125" style="47"/>
    <col min="11518" max="11518" width="3.42578125" style="47" customWidth="1"/>
    <col min="11519" max="11520" width="3.7109375" style="47" customWidth="1"/>
    <col min="11521" max="11521" width="10.5703125" style="47" customWidth="1"/>
    <col min="11522" max="11523" width="21.7109375" style="47" customWidth="1"/>
    <col min="11524" max="11524" width="11.42578125" style="47"/>
    <col min="11525" max="11526" width="21.7109375" style="47" customWidth="1"/>
    <col min="11527" max="11773" width="11.42578125" style="47"/>
    <col min="11774" max="11774" width="3.42578125" style="47" customWidth="1"/>
    <col min="11775" max="11776" width="3.7109375" style="47" customWidth="1"/>
    <col min="11777" max="11777" width="10.5703125" style="47" customWidth="1"/>
    <col min="11778" max="11779" width="21.7109375" style="47" customWidth="1"/>
    <col min="11780" max="11780" width="11.42578125" style="47"/>
    <col min="11781" max="11782" width="21.7109375" style="47" customWidth="1"/>
    <col min="11783" max="12029" width="11.42578125" style="47"/>
    <col min="12030" max="12030" width="3.42578125" style="47" customWidth="1"/>
    <col min="12031" max="12032" width="3.7109375" style="47" customWidth="1"/>
    <col min="12033" max="12033" width="10.5703125" style="47" customWidth="1"/>
    <col min="12034" max="12035" width="21.7109375" style="47" customWidth="1"/>
    <col min="12036" max="12036" width="11.42578125" style="47"/>
    <col min="12037" max="12038" width="21.7109375" style="47" customWidth="1"/>
    <col min="12039" max="12285" width="11.42578125" style="47"/>
    <col min="12286" max="12286" width="3.42578125" style="47" customWidth="1"/>
    <col min="12287" max="12288" width="3.7109375" style="47" customWidth="1"/>
    <col min="12289" max="12289" width="10.5703125" style="47" customWidth="1"/>
    <col min="12290" max="12291" width="21.7109375" style="47" customWidth="1"/>
    <col min="12292" max="12292" width="11.42578125" style="47"/>
    <col min="12293" max="12294" width="21.7109375" style="47" customWidth="1"/>
    <col min="12295" max="12541" width="11.42578125" style="47"/>
    <col min="12542" max="12542" width="3.42578125" style="47" customWidth="1"/>
    <col min="12543" max="12544" width="3.7109375" style="47" customWidth="1"/>
    <col min="12545" max="12545" width="10.5703125" style="47" customWidth="1"/>
    <col min="12546" max="12547" width="21.7109375" style="47" customWidth="1"/>
    <col min="12548" max="12548" width="11.42578125" style="47"/>
    <col min="12549" max="12550" width="21.7109375" style="47" customWidth="1"/>
    <col min="12551" max="12797" width="11.42578125" style="47"/>
    <col min="12798" max="12798" width="3.42578125" style="47" customWidth="1"/>
    <col min="12799" max="12800" width="3.7109375" style="47" customWidth="1"/>
    <col min="12801" max="12801" width="10.5703125" style="47" customWidth="1"/>
    <col min="12802" max="12803" width="21.7109375" style="47" customWidth="1"/>
    <col min="12804" max="12804" width="11.42578125" style="47"/>
    <col min="12805" max="12806" width="21.7109375" style="47" customWidth="1"/>
    <col min="12807" max="13053" width="11.42578125" style="47"/>
    <col min="13054" max="13054" width="3.42578125" style="47" customWidth="1"/>
    <col min="13055" max="13056" width="3.7109375" style="47" customWidth="1"/>
    <col min="13057" max="13057" width="10.5703125" style="47" customWidth="1"/>
    <col min="13058" max="13059" width="21.7109375" style="47" customWidth="1"/>
    <col min="13060" max="13060" width="11.42578125" style="47"/>
    <col min="13061" max="13062" width="21.7109375" style="47" customWidth="1"/>
    <col min="13063" max="13309" width="11.42578125" style="47"/>
    <col min="13310" max="13310" width="3.42578125" style="47" customWidth="1"/>
    <col min="13311" max="13312" width="3.7109375" style="47" customWidth="1"/>
    <col min="13313" max="13313" width="10.5703125" style="47" customWidth="1"/>
    <col min="13314" max="13315" width="21.7109375" style="47" customWidth="1"/>
    <col min="13316" max="13316" width="11.42578125" style="47"/>
    <col min="13317" max="13318" width="21.7109375" style="47" customWidth="1"/>
    <col min="13319" max="13565" width="11.42578125" style="47"/>
    <col min="13566" max="13566" width="3.42578125" style="47" customWidth="1"/>
    <col min="13567" max="13568" width="3.7109375" style="47" customWidth="1"/>
    <col min="13569" max="13569" width="10.5703125" style="47" customWidth="1"/>
    <col min="13570" max="13571" width="21.7109375" style="47" customWidth="1"/>
    <col min="13572" max="13572" width="11.42578125" style="47"/>
    <col min="13573" max="13574" width="21.7109375" style="47" customWidth="1"/>
    <col min="13575" max="13821" width="11.42578125" style="47"/>
    <col min="13822" max="13822" width="3.42578125" style="47" customWidth="1"/>
    <col min="13823" max="13824" width="3.7109375" style="47" customWidth="1"/>
    <col min="13825" max="13825" width="10.5703125" style="47" customWidth="1"/>
    <col min="13826" max="13827" width="21.7109375" style="47" customWidth="1"/>
    <col min="13828" max="13828" width="11.42578125" style="47"/>
    <col min="13829" max="13830" width="21.7109375" style="47" customWidth="1"/>
    <col min="13831" max="14077" width="11.42578125" style="47"/>
    <col min="14078" max="14078" width="3.42578125" style="47" customWidth="1"/>
    <col min="14079" max="14080" width="3.7109375" style="47" customWidth="1"/>
    <col min="14081" max="14081" width="10.5703125" style="47" customWidth="1"/>
    <col min="14082" max="14083" width="21.7109375" style="47" customWidth="1"/>
    <col min="14084" max="14084" width="11.42578125" style="47"/>
    <col min="14085" max="14086" width="21.7109375" style="47" customWidth="1"/>
    <col min="14087" max="14333" width="11.42578125" style="47"/>
    <col min="14334" max="14334" width="3.42578125" style="47" customWidth="1"/>
    <col min="14335" max="14336" width="3.7109375" style="47" customWidth="1"/>
    <col min="14337" max="14337" width="10.5703125" style="47" customWidth="1"/>
    <col min="14338" max="14339" width="21.7109375" style="47" customWidth="1"/>
    <col min="14340" max="14340" width="11.42578125" style="47"/>
    <col min="14341" max="14342" width="21.7109375" style="47" customWidth="1"/>
    <col min="14343" max="14589" width="11.42578125" style="47"/>
    <col min="14590" max="14590" width="3.42578125" style="47" customWidth="1"/>
    <col min="14591" max="14592" width="3.7109375" style="47" customWidth="1"/>
    <col min="14593" max="14593" width="10.5703125" style="47" customWidth="1"/>
    <col min="14594" max="14595" width="21.7109375" style="47" customWidth="1"/>
    <col min="14596" max="14596" width="11.42578125" style="47"/>
    <col min="14597" max="14598" width="21.7109375" style="47" customWidth="1"/>
    <col min="14599" max="14845" width="11.42578125" style="47"/>
    <col min="14846" max="14846" width="3.42578125" style="47" customWidth="1"/>
    <col min="14847" max="14848" width="3.7109375" style="47" customWidth="1"/>
    <col min="14849" max="14849" width="10.5703125" style="47" customWidth="1"/>
    <col min="14850" max="14851" width="21.7109375" style="47" customWidth="1"/>
    <col min="14852" max="14852" width="11.42578125" style="47"/>
    <col min="14853" max="14854" width="21.7109375" style="47" customWidth="1"/>
    <col min="14855" max="15101" width="11.42578125" style="47"/>
    <col min="15102" max="15102" width="3.42578125" style="47" customWidth="1"/>
    <col min="15103" max="15104" width="3.7109375" style="47" customWidth="1"/>
    <col min="15105" max="15105" width="10.5703125" style="47" customWidth="1"/>
    <col min="15106" max="15107" width="21.7109375" style="47" customWidth="1"/>
    <col min="15108" max="15108" width="11.42578125" style="47"/>
    <col min="15109" max="15110" width="21.7109375" style="47" customWidth="1"/>
    <col min="15111" max="15357" width="11.42578125" style="47"/>
    <col min="15358" max="15358" width="3.42578125" style="47" customWidth="1"/>
    <col min="15359" max="15360" width="3.7109375" style="47" customWidth="1"/>
    <col min="15361" max="15361" width="10.5703125" style="47" customWidth="1"/>
    <col min="15362" max="15363" width="21.7109375" style="47" customWidth="1"/>
    <col min="15364" max="15364" width="11.42578125" style="47"/>
    <col min="15365" max="15366" width="21.7109375" style="47" customWidth="1"/>
    <col min="15367" max="15613" width="11.42578125" style="47"/>
    <col min="15614" max="15614" width="3.42578125" style="47" customWidth="1"/>
    <col min="15615" max="15616" width="3.7109375" style="47" customWidth="1"/>
    <col min="15617" max="15617" width="10.5703125" style="47" customWidth="1"/>
    <col min="15618" max="15619" width="21.7109375" style="47" customWidth="1"/>
    <col min="15620" max="15620" width="11.42578125" style="47"/>
    <col min="15621" max="15622" width="21.7109375" style="47" customWidth="1"/>
    <col min="15623" max="15869" width="11.42578125" style="47"/>
    <col min="15870" max="15870" width="3.42578125" style="47" customWidth="1"/>
    <col min="15871" max="15872" width="3.7109375" style="47" customWidth="1"/>
    <col min="15873" max="15873" width="10.5703125" style="47" customWidth="1"/>
    <col min="15874" max="15875" width="21.7109375" style="47" customWidth="1"/>
    <col min="15876" max="15876" width="11.42578125" style="47"/>
    <col min="15877" max="15878" width="21.7109375" style="47" customWidth="1"/>
    <col min="15879" max="16125" width="11.42578125" style="47"/>
    <col min="16126" max="16126" width="3.42578125" style="47" customWidth="1"/>
    <col min="16127" max="16128" width="3.7109375" style="47" customWidth="1"/>
    <col min="16129" max="16129" width="10.5703125" style="47" customWidth="1"/>
    <col min="16130" max="16131" width="21.7109375" style="47" customWidth="1"/>
    <col min="16132" max="16132" width="11.42578125" style="47"/>
    <col min="16133" max="16134" width="21.7109375" style="47" customWidth="1"/>
    <col min="16135" max="16384" width="11.42578125" style="47"/>
  </cols>
  <sheetData>
    <row r="1" spans="1:10 16381:16381" s="62" customFormat="1" ht="30" customHeight="1" x14ac:dyDescent="0.2">
      <c r="A1" s="283" t="s">
        <v>14</v>
      </c>
      <c r="B1" s="125" t="s">
        <v>38</v>
      </c>
      <c r="C1" s="125" t="s">
        <v>39</v>
      </c>
      <c r="E1"/>
      <c r="F1"/>
      <c r="G1"/>
      <c r="H1"/>
      <c r="I1"/>
      <c r="J1"/>
      <c r="XFA1" s="115"/>
    </row>
    <row r="2" spans="1:10 16381:16381" ht="27.95" customHeight="1" thickBot="1" x14ac:dyDescent="0.25">
      <c r="A2" s="283"/>
      <c r="B2" s="50" t="s">
        <v>127</v>
      </c>
      <c r="C2" s="51" t="s">
        <v>127</v>
      </c>
    </row>
    <row r="3" spans="1:10 16381:16381" ht="10.5" customHeight="1" x14ac:dyDescent="0.2">
      <c r="A3" s="47"/>
      <c r="B3" s="52"/>
      <c r="C3" s="124"/>
    </row>
    <row r="4" spans="1:10 16381:16381" ht="10.5" customHeight="1" x14ac:dyDescent="0.2">
      <c r="A4" s="57" t="s">
        <v>46</v>
      </c>
      <c r="B4" s="136">
        <v>15.8</v>
      </c>
      <c r="C4" s="137">
        <v>24.3</v>
      </c>
      <c r="I4" s="189"/>
      <c r="J4" s="189"/>
    </row>
    <row r="5" spans="1:10 16381:16381" ht="10.5" customHeight="1" x14ac:dyDescent="0.2">
      <c r="A5" s="57" t="s">
        <v>47</v>
      </c>
      <c r="B5" s="136">
        <v>17.2</v>
      </c>
      <c r="C5" s="137">
        <v>26.5</v>
      </c>
      <c r="I5" s="189"/>
      <c r="J5" s="189"/>
    </row>
    <row r="6" spans="1:10 16381:16381" ht="10.5" customHeight="1" x14ac:dyDescent="0.2">
      <c r="A6" s="57" t="s">
        <v>48</v>
      </c>
      <c r="B6" s="136">
        <v>18.600000000000001</v>
      </c>
      <c r="C6" s="137">
        <v>28.5</v>
      </c>
      <c r="I6" s="189"/>
      <c r="J6" s="189"/>
    </row>
    <row r="7" spans="1:10 16381:16381" ht="10.5" customHeight="1" x14ac:dyDescent="0.2">
      <c r="A7" s="57" t="s">
        <v>49</v>
      </c>
      <c r="B7" s="136">
        <v>19.8</v>
      </c>
      <c r="C7" s="137">
        <v>30.5</v>
      </c>
      <c r="I7" s="189"/>
      <c r="J7" s="189"/>
    </row>
    <row r="8" spans="1:10 16381:16381" ht="10.5" customHeight="1" x14ac:dyDescent="0.2">
      <c r="A8" s="57" t="s">
        <v>50</v>
      </c>
      <c r="B8" s="136">
        <v>21</v>
      </c>
      <c r="C8" s="137">
        <v>32.5</v>
      </c>
      <c r="I8" s="189"/>
      <c r="J8" s="189"/>
    </row>
    <row r="9" spans="1:10 16381:16381" ht="10.5" customHeight="1" x14ac:dyDescent="0.2">
      <c r="A9" s="57" t="s">
        <v>51</v>
      </c>
      <c r="B9" s="136">
        <v>22.2</v>
      </c>
      <c r="C9" s="137">
        <v>34</v>
      </c>
      <c r="I9" s="189"/>
      <c r="J9" s="189"/>
    </row>
    <row r="10" spans="1:10 16381:16381" ht="10.5" customHeight="1" x14ac:dyDescent="0.2">
      <c r="A10" s="57" t="s">
        <v>52</v>
      </c>
      <c r="B10" s="136">
        <v>23.4</v>
      </c>
      <c r="C10" s="137">
        <v>36</v>
      </c>
      <c r="I10" s="189"/>
      <c r="J10" s="189"/>
    </row>
    <row r="11" spans="1:10 16381:16381" ht="10.5" customHeight="1" x14ac:dyDescent="0.2">
      <c r="A11" s="57" t="s">
        <v>53</v>
      </c>
      <c r="B11" s="136">
        <v>24.5</v>
      </c>
      <c r="C11" s="137">
        <v>38</v>
      </c>
      <c r="I11" s="189"/>
      <c r="J11" s="189"/>
    </row>
    <row r="12" spans="1:10 16381:16381" ht="10.5" customHeight="1" x14ac:dyDescent="0.2">
      <c r="A12" s="57" t="s">
        <v>54</v>
      </c>
      <c r="B12" s="136">
        <v>25.5</v>
      </c>
      <c r="C12" s="137">
        <v>39.5</v>
      </c>
      <c r="I12" s="189"/>
      <c r="J12" s="189"/>
    </row>
    <row r="13" spans="1:10 16381:16381" ht="10.5" customHeight="1" x14ac:dyDescent="0.2">
      <c r="A13" s="57" t="s">
        <v>55</v>
      </c>
      <c r="B13" s="136">
        <v>27</v>
      </c>
      <c r="C13" s="137">
        <v>41.5</v>
      </c>
      <c r="I13" s="189"/>
      <c r="J13" s="189"/>
    </row>
    <row r="14" spans="1:10 16381:16381" ht="10.5" customHeight="1" x14ac:dyDescent="0.2">
      <c r="A14" s="57" t="s">
        <v>56</v>
      </c>
      <c r="B14" s="136">
        <v>28</v>
      </c>
      <c r="C14" s="137">
        <v>43.5</v>
      </c>
      <c r="I14" s="189"/>
      <c r="J14" s="189"/>
    </row>
    <row r="15" spans="1:10 16381:16381" ht="10.5" customHeight="1" x14ac:dyDescent="0.2">
      <c r="A15" s="57" t="s">
        <v>57</v>
      </c>
      <c r="B15" s="136">
        <v>29.5</v>
      </c>
      <c r="C15" s="137">
        <v>45</v>
      </c>
      <c r="I15" s="189"/>
      <c r="J15" s="189"/>
    </row>
    <row r="16" spans="1:10 16381:16381" ht="10.5" customHeight="1" x14ac:dyDescent="0.2">
      <c r="A16" s="57" t="s">
        <v>58</v>
      </c>
      <c r="B16" s="136">
        <v>30.5</v>
      </c>
      <c r="C16" s="137">
        <v>47</v>
      </c>
      <c r="I16" s="189"/>
      <c r="J16" s="189"/>
    </row>
    <row r="17" spans="1:10" ht="10.5" customHeight="1" x14ac:dyDescent="0.2">
      <c r="A17" s="57" t="s">
        <v>59</v>
      </c>
      <c r="B17" s="136">
        <v>31.5</v>
      </c>
      <c r="C17" s="137">
        <v>49</v>
      </c>
      <c r="I17" s="189"/>
      <c r="J17" s="189"/>
    </row>
    <row r="18" spans="1:10" ht="10.5" customHeight="1" x14ac:dyDescent="0.2">
      <c r="A18" s="57" t="s">
        <v>60</v>
      </c>
      <c r="B18" s="136">
        <v>33</v>
      </c>
      <c r="C18" s="137">
        <v>51</v>
      </c>
      <c r="I18" s="189"/>
      <c r="J18" s="189"/>
    </row>
    <row r="19" spans="1:10" ht="10.5" customHeight="1" x14ac:dyDescent="0.2">
      <c r="A19" s="57" t="s">
        <v>61</v>
      </c>
      <c r="B19" s="136">
        <v>34</v>
      </c>
      <c r="C19" s="137">
        <v>52</v>
      </c>
      <c r="I19" s="189"/>
      <c r="J19" s="189"/>
    </row>
    <row r="20" spans="1:10" ht="10.5" customHeight="1" x14ac:dyDescent="0.2">
      <c r="A20" s="57" t="s">
        <v>62</v>
      </c>
      <c r="B20" s="136">
        <v>35</v>
      </c>
      <c r="C20" s="137">
        <v>54</v>
      </c>
      <c r="I20" s="189"/>
      <c r="J20" s="189"/>
    </row>
    <row r="21" spans="1:10" ht="10.5" customHeight="1" x14ac:dyDescent="0.2">
      <c r="A21" s="57" t="s">
        <v>63</v>
      </c>
      <c r="B21" s="136">
        <v>36.5</v>
      </c>
      <c r="C21" s="137">
        <v>56</v>
      </c>
      <c r="I21" s="189"/>
      <c r="J21" s="189"/>
    </row>
    <row r="22" spans="1:10" ht="10.5" customHeight="1" x14ac:dyDescent="0.2">
      <c r="A22" s="57" t="s">
        <v>64</v>
      </c>
      <c r="B22" s="136">
        <v>37.5</v>
      </c>
      <c r="C22" s="137">
        <v>58</v>
      </c>
      <c r="I22" s="189"/>
      <c r="J22" s="189"/>
    </row>
    <row r="23" spans="1:10" ht="10.5" customHeight="1" x14ac:dyDescent="0.2">
      <c r="A23" s="57" t="s">
        <v>65</v>
      </c>
      <c r="B23" s="136">
        <v>39</v>
      </c>
      <c r="C23" s="137">
        <v>60</v>
      </c>
      <c r="I23" s="189"/>
      <c r="J23" s="189"/>
    </row>
    <row r="24" spans="1:10" ht="10.5" customHeight="1" x14ac:dyDescent="0.2">
      <c r="A24" s="57" t="s">
        <v>66</v>
      </c>
      <c r="B24" s="136">
        <v>40</v>
      </c>
      <c r="C24" s="137">
        <v>62</v>
      </c>
      <c r="I24" s="189"/>
      <c r="J24" s="189"/>
    </row>
    <row r="25" spans="1:10" ht="10.5" customHeight="1" x14ac:dyDescent="0.2">
      <c r="A25" s="57" t="s">
        <v>67</v>
      </c>
      <c r="B25" s="136">
        <v>41</v>
      </c>
      <c r="C25" s="137">
        <v>63</v>
      </c>
      <c r="I25" s="189"/>
      <c r="J25" s="189"/>
    </row>
    <row r="26" spans="1:10" ht="10.5" customHeight="1" x14ac:dyDescent="0.2">
      <c r="A26" s="57" t="s">
        <v>68</v>
      </c>
      <c r="B26" s="136">
        <v>42.5</v>
      </c>
      <c r="C26" s="137">
        <v>65</v>
      </c>
      <c r="I26" s="189"/>
      <c r="J26" s="189"/>
    </row>
    <row r="27" spans="1:10" ht="10.5" customHeight="1" x14ac:dyDescent="0.2">
      <c r="A27" s="57" t="s">
        <v>69</v>
      </c>
      <c r="B27" s="136">
        <v>43.5</v>
      </c>
      <c r="C27" s="137">
        <v>67</v>
      </c>
      <c r="I27" s="189"/>
      <c r="J27" s="189"/>
    </row>
    <row r="28" spans="1:10" ht="10.5" customHeight="1" x14ac:dyDescent="0.2">
      <c r="A28" s="57" t="s">
        <v>70</v>
      </c>
      <c r="B28" s="136">
        <v>45</v>
      </c>
      <c r="C28" s="137">
        <v>69</v>
      </c>
      <c r="I28" s="189"/>
      <c r="J28" s="189"/>
    </row>
    <row r="29" spans="1:10" ht="10.5" customHeight="1" x14ac:dyDescent="0.2">
      <c r="A29" s="57" t="s">
        <v>71</v>
      </c>
      <c r="B29" s="136">
        <v>46</v>
      </c>
      <c r="C29" s="137">
        <v>71</v>
      </c>
      <c r="I29" s="189"/>
      <c r="J29" s="189"/>
    </row>
    <row r="30" spans="1:10" s="64" customFormat="1" ht="10.5" customHeight="1" x14ac:dyDescent="0.2">
      <c r="A30" s="57" t="s">
        <v>72</v>
      </c>
      <c r="B30" s="136">
        <v>47</v>
      </c>
      <c r="C30" s="137">
        <v>73</v>
      </c>
      <c r="E30"/>
      <c r="F30"/>
      <c r="G30"/>
      <c r="H30"/>
      <c r="I30" s="189"/>
      <c r="J30" s="189"/>
    </row>
    <row r="31" spans="1:10" ht="10.5" customHeight="1" x14ac:dyDescent="0.2">
      <c r="A31" s="57" t="s">
        <v>73</v>
      </c>
      <c r="B31" s="136">
        <v>48.5</v>
      </c>
      <c r="C31" s="137">
        <v>74</v>
      </c>
      <c r="I31" s="189"/>
      <c r="J31" s="189"/>
    </row>
    <row r="32" spans="1:10" ht="10.5" customHeight="1" x14ac:dyDescent="0.2">
      <c r="A32" s="57" t="s">
        <v>74</v>
      </c>
      <c r="B32" s="136">
        <v>50</v>
      </c>
      <c r="C32" s="137">
        <v>77</v>
      </c>
      <c r="I32" s="189"/>
      <c r="J32" s="189"/>
    </row>
    <row r="33" spans="1:10" ht="10.5" customHeight="1" x14ac:dyDescent="0.2">
      <c r="A33" s="57" t="s">
        <v>75</v>
      </c>
      <c r="B33" s="136">
        <v>53</v>
      </c>
      <c r="C33" s="137">
        <v>82</v>
      </c>
      <c r="I33" s="189"/>
      <c r="J33" s="189"/>
    </row>
    <row r="34" spans="1:10" ht="10.5" customHeight="1" x14ac:dyDescent="0.2">
      <c r="A34" s="57" t="s">
        <v>76</v>
      </c>
      <c r="B34" s="136">
        <v>56</v>
      </c>
      <c r="C34" s="137">
        <v>86</v>
      </c>
      <c r="I34" s="189"/>
      <c r="J34" s="189"/>
    </row>
    <row r="35" spans="1:10" ht="10.5" customHeight="1" x14ac:dyDescent="0.2">
      <c r="A35" s="57" t="s">
        <v>77</v>
      </c>
      <c r="B35" s="136">
        <v>59</v>
      </c>
      <c r="C35" s="137">
        <v>91</v>
      </c>
      <c r="I35" s="189"/>
      <c r="J35" s="189"/>
    </row>
    <row r="36" spans="1:10" ht="10.5" customHeight="1" x14ac:dyDescent="0.2">
      <c r="A36" s="57" t="s">
        <v>78</v>
      </c>
      <c r="B36" s="136">
        <v>62</v>
      </c>
      <c r="C36" s="137">
        <v>95</v>
      </c>
      <c r="I36" s="189"/>
      <c r="J36" s="189"/>
    </row>
    <row r="37" spans="1:10" ht="10.5" customHeight="1" x14ac:dyDescent="0.2">
      <c r="A37" s="57" t="s">
        <v>79</v>
      </c>
      <c r="B37" s="136">
        <v>65</v>
      </c>
      <c r="C37" s="137">
        <v>100</v>
      </c>
      <c r="I37" s="189"/>
      <c r="J37" s="189"/>
    </row>
    <row r="38" spans="1:10" ht="10.5" customHeight="1" x14ac:dyDescent="0.2">
      <c r="A38" s="57" t="s">
        <v>80</v>
      </c>
      <c r="B38" s="136">
        <v>68</v>
      </c>
      <c r="C38" s="137">
        <v>104</v>
      </c>
      <c r="I38" s="189"/>
      <c r="J38" s="189"/>
    </row>
    <row r="39" spans="1:10" ht="10.5" customHeight="1" x14ac:dyDescent="0.2">
      <c r="A39" s="57" t="s">
        <v>81</v>
      </c>
      <c r="B39" s="136">
        <v>70</v>
      </c>
      <c r="C39" s="137">
        <v>108</v>
      </c>
      <c r="I39" s="189"/>
      <c r="J39" s="189"/>
    </row>
    <row r="40" spans="1:10" ht="10.5" customHeight="1" x14ac:dyDescent="0.2">
      <c r="A40" s="57" t="s">
        <v>82</v>
      </c>
      <c r="B40" s="136">
        <v>72</v>
      </c>
      <c r="C40" s="137">
        <v>111</v>
      </c>
      <c r="I40" s="189"/>
      <c r="J40" s="189"/>
    </row>
    <row r="41" spans="1:10" ht="10.5" customHeight="1" x14ac:dyDescent="0.2">
      <c r="A41" s="57" t="s">
        <v>83</v>
      </c>
      <c r="B41" s="136">
        <v>74</v>
      </c>
      <c r="C41" s="137">
        <v>114</v>
      </c>
      <c r="I41" s="189"/>
      <c r="J41" s="189"/>
    </row>
    <row r="42" spans="1:10" ht="10.5" customHeight="1" x14ac:dyDescent="0.2">
      <c r="A42" s="57" t="s">
        <v>84</v>
      </c>
      <c r="B42" s="136">
        <v>77</v>
      </c>
      <c r="C42" s="137">
        <v>118</v>
      </c>
      <c r="I42" s="189"/>
      <c r="J42" s="189"/>
    </row>
    <row r="43" spans="1:10" ht="10.5" customHeight="1" x14ac:dyDescent="0.2">
      <c r="A43" s="57" t="s">
        <v>85</v>
      </c>
      <c r="B43" s="136">
        <v>80</v>
      </c>
      <c r="C43" s="137">
        <v>124</v>
      </c>
      <c r="I43" s="189"/>
      <c r="J43" s="189"/>
    </row>
    <row r="44" spans="1:10" ht="10.5" customHeight="1" x14ac:dyDescent="0.2">
      <c r="A44" s="57" t="s">
        <v>86</v>
      </c>
      <c r="B44" s="136">
        <v>84</v>
      </c>
      <c r="C44" s="137">
        <v>129</v>
      </c>
      <c r="I44" s="189"/>
      <c r="J44" s="189"/>
    </row>
    <row r="45" spans="1:10" ht="10.5" customHeight="1" x14ac:dyDescent="0.2">
      <c r="A45" s="57" t="s">
        <v>87</v>
      </c>
      <c r="B45" s="136">
        <v>87</v>
      </c>
      <c r="C45" s="137">
        <v>134</v>
      </c>
      <c r="I45" s="189"/>
      <c r="J45" s="189"/>
    </row>
    <row r="46" spans="1:10" ht="10.5" customHeight="1" x14ac:dyDescent="0.2">
      <c r="A46" s="57" t="s">
        <v>88</v>
      </c>
      <c r="B46" s="136">
        <v>91</v>
      </c>
      <c r="C46" s="137">
        <v>140</v>
      </c>
      <c r="I46" s="189"/>
      <c r="J46" s="189"/>
    </row>
    <row r="47" spans="1:10" ht="10.5" customHeight="1" x14ac:dyDescent="0.2">
      <c r="A47" s="57" t="s">
        <v>89</v>
      </c>
      <c r="B47" s="136">
        <v>94</v>
      </c>
      <c r="C47" s="137">
        <v>145</v>
      </c>
      <c r="I47" s="189"/>
      <c r="J47" s="189"/>
    </row>
    <row r="48" spans="1:10" ht="10.5" customHeight="1" x14ac:dyDescent="0.2">
      <c r="A48" s="57" t="s">
        <v>90</v>
      </c>
      <c r="B48" s="136">
        <v>98</v>
      </c>
      <c r="C48" s="137">
        <v>150</v>
      </c>
      <c r="I48" s="189"/>
      <c r="J48" s="189"/>
    </row>
    <row r="49" spans="1:10" ht="10.5" customHeight="1" x14ac:dyDescent="0.2">
      <c r="A49" s="57" t="s">
        <v>91</v>
      </c>
      <c r="B49" s="136">
        <v>101</v>
      </c>
      <c r="C49" s="137">
        <v>156</v>
      </c>
      <c r="I49" s="189"/>
      <c r="J49" s="189"/>
    </row>
    <row r="50" spans="1:10" ht="10.5" customHeight="1" x14ac:dyDescent="0.2">
      <c r="A50" s="57" t="s">
        <v>92</v>
      </c>
      <c r="B50" s="136">
        <v>104</v>
      </c>
      <c r="C50" s="137">
        <v>161</v>
      </c>
      <c r="I50" s="189"/>
      <c r="J50" s="189"/>
    </row>
    <row r="51" spans="1:10" ht="10.5" customHeight="1" x14ac:dyDescent="0.2">
      <c r="A51" s="57" t="s">
        <v>93</v>
      </c>
      <c r="B51" s="136">
        <v>108</v>
      </c>
      <c r="C51" s="137">
        <v>166</v>
      </c>
      <c r="I51" s="189"/>
      <c r="J51" s="189"/>
    </row>
    <row r="52" spans="1:10" ht="10.5" customHeight="1" x14ac:dyDescent="0.2">
      <c r="A52" s="57" t="s">
        <v>94</v>
      </c>
      <c r="B52" s="136">
        <v>111</v>
      </c>
      <c r="C52" s="137">
        <v>172</v>
      </c>
      <c r="I52" s="189"/>
      <c r="J52" s="189"/>
    </row>
    <row r="53" spans="1:10" ht="10.5" customHeight="1" x14ac:dyDescent="0.2">
      <c r="A53" s="57" t="s">
        <v>95</v>
      </c>
      <c r="B53" s="136">
        <v>115</v>
      </c>
      <c r="C53" s="137">
        <v>177</v>
      </c>
      <c r="I53" s="189"/>
      <c r="J53" s="189"/>
    </row>
    <row r="54" spans="1:10" ht="10.5" customHeight="1" x14ac:dyDescent="0.2">
      <c r="A54" s="57" t="s">
        <v>96</v>
      </c>
      <c r="B54" s="136">
        <v>118</v>
      </c>
      <c r="C54" s="137">
        <v>182</v>
      </c>
      <c r="I54" s="189"/>
      <c r="J54" s="189"/>
    </row>
    <row r="55" spans="1:10" ht="10.5" customHeight="1" x14ac:dyDescent="0.2">
      <c r="A55" s="57" t="s">
        <v>97</v>
      </c>
      <c r="B55" s="136">
        <v>122</v>
      </c>
      <c r="C55" s="137">
        <v>188</v>
      </c>
      <c r="I55" s="189"/>
      <c r="J55" s="189"/>
    </row>
    <row r="56" spans="1:10" ht="10.5" customHeight="1" x14ac:dyDescent="0.2">
      <c r="A56" s="57" t="s">
        <v>98</v>
      </c>
      <c r="B56" s="136">
        <v>125</v>
      </c>
      <c r="C56" s="137">
        <v>193</v>
      </c>
      <c r="I56" s="189"/>
      <c r="J56" s="189"/>
    </row>
    <row r="57" spans="1:10" ht="10.5" customHeight="1" x14ac:dyDescent="0.2">
      <c r="A57" s="57" t="s">
        <v>99</v>
      </c>
      <c r="B57" s="136">
        <v>129</v>
      </c>
      <c r="C57" s="137">
        <v>198</v>
      </c>
      <c r="I57" s="189"/>
      <c r="J57" s="189"/>
    </row>
    <row r="58" spans="1:10" ht="10.5" customHeight="1" x14ac:dyDescent="0.2">
      <c r="A58" s="57" t="s">
        <v>100</v>
      </c>
      <c r="B58" s="136">
        <v>132</v>
      </c>
      <c r="C58" s="137">
        <v>204</v>
      </c>
      <c r="I58" s="189"/>
      <c r="J58" s="189"/>
    </row>
    <row r="59" spans="1:10" ht="10.5" customHeight="1" x14ac:dyDescent="0.2">
      <c r="A59" s="128" t="s">
        <v>101</v>
      </c>
      <c r="B59" s="136">
        <v>137</v>
      </c>
      <c r="C59" s="137">
        <v>211</v>
      </c>
      <c r="I59" s="189"/>
      <c r="J59" s="189"/>
    </row>
  </sheetData>
  <mergeCells count="1">
    <mergeCell ref="A1:A2"/>
  </mergeCells>
  <pageMargins left="0.75" right="0.75" top="1" bottom="1" header="0.5" footer="0.5"/>
  <pageSetup paperSize="9" orientation="portrait" horizontalDpi="300" verticalDpi="300" r:id="rId1"/>
  <headerFooter alignWithMargins="0">
    <oddHeader>&amp;A</oddHeader>
    <oddFooter>Page &amp;P</oddFooter>
  </headerFooter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 tint="-4.9989318521683403E-2"/>
  </sheetPr>
  <dimension ref="A1:X83"/>
  <sheetViews>
    <sheetView topLeftCell="A38" zoomScaleNormal="100" workbookViewId="0">
      <selection activeCell="A66" sqref="A66:I75"/>
    </sheetView>
  </sheetViews>
  <sheetFormatPr baseColWidth="10" defaultColWidth="9.140625" defaultRowHeight="12.75" x14ac:dyDescent="0.2"/>
  <cols>
    <col min="1" max="1" width="4.140625" style="1" customWidth="1"/>
    <col min="2" max="2" width="5.7109375" style="1" bestFit="1" customWidth="1"/>
    <col min="3" max="3" width="4.140625" style="1" customWidth="1"/>
    <col min="4" max="4" width="20" style="1" customWidth="1"/>
    <col min="5" max="5" width="16.28515625" style="1" customWidth="1"/>
    <col min="6" max="6" width="17.85546875" style="1" customWidth="1"/>
    <col min="7" max="7" width="18.5703125" style="1" customWidth="1"/>
    <col min="8" max="8" width="21.85546875" style="1" customWidth="1"/>
    <col min="9" max="9" width="15.85546875" style="1" customWidth="1"/>
    <col min="10" max="10" width="14" style="1" customWidth="1"/>
    <col min="11" max="11" width="10.85546875" style="1" customWidth="1"/>
    <col min="12" max="12" width="9.7109375" style="1" bestFit="1" customWidth="1"/>
    <col min="13" max="14" width="11.28515625" style="1" bestFit="1" customWidth="1"/>
    <col min="15" max="16" width="9.28515625" style="1" bestFit="1" customWidth="1"/>
    <col min="17" max="17" width="9.5703125" style="1" bestFit="1" customWidth="1"/>
    <col min="18" max="16384" width="9.140625" style="1"/>
  </cols>
  <sheetData>
    <row r="1" spans="1:24" ht="18" customHeight="1" x14ac:dyDescent="0.2">
      <c r="A1" s="2"/>
      <c r="B1" s="3" t="s">
        <v>0</v>
      </c>
      <c r="C1" s="3"/>
      <c r="D1" s="4" t="s">
        <v>21</v>
      </c>
      <c r="E1" s="4" t="s">
        <v>1</v>
      </c>
      <c r="F1" s="5" t="s">
        <v>2</v>
      </c>
      <c r="G1" s="5" t="s">
        <v>3</v>
      </c>
      <c r="H1" s="6" t="s">
        <v>4</v>
      </c>
      <c r="I1" s="7"/>
    </row>
    <row r="2" spans="1:24" ht="15.75" customHeight="1" thickBot="1" x14ac:dyDescent="0.25">
      <c r="B2" s="8" t="s">
        <v>5</v>
      </c>
      <c r="D2" s="6" t="s">
        <v>22</v>
      </c>
      <c r="E2" s="6" t="s">
        <v>22</v>
      </c>
      <c r="F2" s="6" t="s">
        <v>22</v>
      </c>
      <c r="G2" s="6" t="s">
        <v>22</v>
      </c>
      <c r="H2" s="6" t="s">
        <v>22</v>
      </c>
      <c r="I2" s="6" t="s">
        <v>6</v>
      </c>
    </row>
    <row r="3" spans="1:24" ht="25.5" x14ac:dyDescent="0.2">
      <c r="B3" s="292" t="s">
        <v>7</v>
      </c>
      <c r="C3" s="9"/>
      <c r="D3" s="19" t="s">
        <v>36</v>
      </c>
      <c r="E3" s="32" t="s">
        <v>32</v>
      </c>
      <c r="F3" s="19" t="s">
        <v>33</v>
      </c>
      <c r="G3" s="32" t="s">
        <v>34</v>
      </c>
      <c r="H3" s="19" t="s">
        <v>35</v>
      </c>
      <c r="I3" s="20" t="s">
        <v>8</v>
      </c>
      <c r="O3" s="78"/>
    </row>
    <row r="4" spans="1:24" ht="43.5" customHeight="1" thickBot="1" x14ac:dyDescent="0.25">
      <c r="A4" s="11"/>
      <c r="B4" s="292"/>
      <c r="C4" s="12"/>
      <c r="D4" s="9" t="s">
        <v>9</v>
      </c>
      <c r="E4" s="33" t="s">
        <v>10</v>
      </c>
      <c r="F4" s="9" t="s">
        <v>11</v>
      </c>
      <c r="G4" s="33" t="s">
        <v>12</v>
      </c>
      <c r="H4" s="9" t="s">
        <v>13</v>
      </c>
      <c r="I4" s="13"/>
    </row>
    <row r="5" spans="1:24" ht="33" customHeight="1" x14ac:dyDescent="0.2">
      <c r="B5" s="293" t="s">
        <v>14</v>
      </c>
      <c r="C5" s="9"/>
      <c r="D5" s="19" t="s">
        <v>26</v>
      </c>
      <c r="E5" s="32" t="s">
        <v>27</v>
      </c>
      <c r="F5" s="19" t="s">
        <v>29</v>
      </c>
      <c r="G5" s="32" t="s">
        <v>30</v>
      </c>
      <c r="H5" s="20" t="s">
        <v>31</v>
      </c>
      <c r="I5" s="20" t="s">
        <v>15</v>
      </c>
    </row>
    <row r="6" spans="1:24" ht="43.5" customHeight="1" thickBot="1" x14ac:dyDescent="0.25">
      <c r="A6" s="9"/>
      <c r="B6" s="293"/>
      <c r="C6" s="9"/>
      <c r="D6" s="30" t="s">
        <v>16</v>
      </c>
      <c r="E6" s="34" t="s">
        <v>17</v>
      </c>
      <c r="F6" s="30" t="s">
        <v>18</v>
      </c>
      <c r="G6" s="36" t="s">
        <v>19</v>
      </c>
      <c r="H6" s="31" t="s">
        <v>20</v>
      </c>
      <c r="I6" s="127">
        <v>0.56000000000000005</v>
      </c>
    </row>
    <row r="7" spans="1:24" x14ac:dyDescent="0.2">
      <c r="A7" s="9"/>
      <c r="B7" s="17"/>
      <c r="C7" s="9"/>
      <c r="D7" s="14"/>
      <c r="E7" s="35"/>
      <c r="F7" s="14"/>
      <c r="G7" s="33"/>
      <c r="H7" s="9"/>
      <c r="I7" s="10"/>
    </row>
    <row r="8" spans="1:24" s="73" customFormat="1" ht="15" x14ac:dyDescent="0.25">
      <c r="A8" s="21"/>
      <c r="B8" s="22">
        <v>1</v>
      </c>
      <c r="C8" s="23"/>
      <c r="D8" s="138">
        <v>6.4</v>
      </c>
      <c r="E8" s="138">
        <v>21.3</v>
      </c>
      <c r="F8" s="139">
        <v>60</v>
      </c>
      <c r="G8" s="138">
        <v>214</v>
      </c>
      <c r="H8" s="140"/>
      <c r="I8" s="143">
        <v>56</v>
      </c>
      <c r="L8" s="1"/>
      <c r="M8" s="1"/>
      <c r="N8" s="1"/>
      <c r="O8" s="1"/>
      <c r="P8" s="1"/>
      <c r="Q8" s="185"/>
      <c r="R8" s="116"/>
      <c r="S8" s="187"/>
      <c r="T8" s="187"/>
      <c r="U8" s="187"/>
      <c r="V8" s="187"/>
      <c r="W8" s="187"/>
      <c r="X8" s="187"/>
    </row>
    <row r="9" spans="1:24" s="73" customFormat="1" ht="15" x14ac:dyDescent="0.25">
      <c r="A9" s="24"/>
      <c r="B9" s="15">
        <v>2</v>
      </c>
      <c r="C9" s="25"/>
      <c r="D9" s="138">
        <v>7.1</v>
      </c>
      <c r="E9" s="138">
        <v>23.8</v>
      </c>
      <c r="F9" s="139">
        <v>66</v>
      </c>
      <c r="G9" s="138">
        <v>237</v>
      </c>
      <c r="H9" s="140"/>
      <c r="I9" s="143">
        <v>56</v>
      </c>
      <c r="L9" s="1"/>
      <c r="M9" s="1"/>
      <c r="N9" s="1"/>
      <c r="O9" s="1"/>
      <c r="P9" s="1"/>
      <c r="Q9" s="185"/>
      <c r="R9" s="116"/>
      <c r="S9" s="187"/>
      <c r="T9" s="187"/>
      <c r="U9" s="187"/>
      <c r="V9" s="187"/>
      <c r="W9" s="187"/>
      <c r="X9" s="187"/>
    </row>
    <row r="10" spans="1:24" s="73" customFormat="1" ht="15" x14ac:dyDescent="0.25">
      <c r="A10" s="24"/>
      <c r="B10" s="15">
        <v>3</v>
      </c>
      <c r="C10" s="25"/>
      <c r="D10" s="141">
        <v>7.8</v>
      </c>
      <c r="E10" s="141">
        <v>26</v>
      </c>
      <c r="F10" s="142">
        <v>73</v>
      </c>
      <c r="G10" s="141">
        <v>260</v>
      </c>
      <c r="H10" s="140">
        <v>8.8000000000000007</v>
      </c>
      <c r="I10" s="143">
        <v>56</v>
      </c>
      <c r="K10" s="150"/>
      <c r="L10" s="186"/>
      <c r="M10" s="186"/>
      <c r="N10" s="186"/>
      <c r="O10" s="1"/>
      <c r="P10" s="1"/>
      <c r="Q10" s="185"/>
      <c r="R10" s="116"/>
      <c r="S10" s="187"/>
      <c r="T10" s="187"/>
      <c r="U10" s="187"/>
      <c r="V10" s="187"/>
      <c r="W10" s="187"/>
      <c r="X10" s="187"/>
    </row>
    <row r="11" spans="1:24" ht="15" x14ac:dyDescent="0.25">
      <c r="A11" s="24"/>
      <c r="B11" s="15">
        <v>4</v>
      </c>
      <c r="C11" s="25"/>
      <c r="D11" s="141">
        <v>8.5</v>
      </c>
      <c r="E11" s="141">
        <v>28</v>
      </c>
      <c r="F11" s="142">
        <v>79</v>
      </c>
      <c r="G11" s="141">
        <v>282</v>
      </c>
      <c r="H11" s="140">
        <v>9.6</v>
      </c>
      <c r="I11" s="143">
        <v>56</v>
      </c>
      <c r="J11" s="73"/>
      <c r="K11" s="150"/>
      <c r="L11" s="186"/>
      <c r="M11" s="186"/>
      <c r="N11" s="186"/>
      <c r="Q11" s="185"/>
      <c r="R11" s="116"/>
      <c r="S11" s="187"/>
      <c r="T11" s="187"/>
      <c r="U11" s="187"/>
      <c r="V11" s="187"/>
      <c r="W11" s="187"/>
      <c r="X11" s="187"/>
    </row>
    <row r="12" spans="1:24" ht="15" x14ac:dyDescent="0.25">
      <c r="A12" s="24"/>
      <c r="B12" s="15">
        <v>5</v>
      </c>
      <c r="C12" s="25"/>
      <c r="D12" s="141">
        <v>9.1999999999999993</v>
      </c>
      <c r="E12" s="141">
        <v>30.8</v>
      </c>
      <c r="F12" s="142">
        <v>86</v>
      </c>
      <c r="G12" s="141">
        <v>305</v>
      </c>
      <c r="H12" s="140">
        <v>10.400000000000002</v>
      </c>
      <c r="I12" s="143">
        <v>56</v>
      </c>
      <c r="J12" s="73"/>
      <c r="K12" s="150"/>
      <c r="L12" s="186"/>
      <c r="M12" s="186"/>
      <c r="N12" s="186"/>
      <c r="Q12" s="185"/>
      <c r="R12" s="116"/>
      <c r="S12" s="187"/>
      <c r="T12" s="187"/>
      <c r="U12" s="187"/>
      <c r="V12" s="187"/>
      <c r="W12" s="187"/>
      <c r="X12" s="187"/>
    </row>
    <row r="13" spans="1:24" ht="15" x14ac:dyDescent="0.25">
      <c r="A13" s="24"/>
      <c r="B13" s="15">
        <v>6</v>
      </c>
      <c r="C13" s="25"/>
      <c r="D13" s="141">
        <v>9.6999999999999993</v>
      </c>
      <c r="E13" s="141">
        <v>32.5</v>
      </c>
      <c r="F13" s="142">
        <v>91</v>
      </c>
      <c r="G13" s="141">
        <v>325</v>
      </c>
      <c r="H13" s="140">
        <v>11.100000000000001</v>
      </c>
      <c r="I13" s="143">
        <v>56</v>
      </c>
      <c r="J13" s="73"/>
      <c r="K13" s="150"/>
      <c r="L13" s="186"/>
      <c r="M13" s="186"/>
      <c r="N13" s="186"/>
      <c r="Q13" s="185"/>
      <c r="R13" s="116"/>
      <c r="S13" s="187"/>
      <c r="T13" s="187"/>
      <c r="U13" s="187"/>
      <c r="V13" s="187"/>
      <c r="W13" s="187"/>
      <c r="X13" s="187"/>
    </row>
    <row r="14" spans="1:24" ht="15" x14ac:dyDescent="0.25">
      <c r="A14" s="24"/>
      <c r="B14" s="15">
        <v>7</v>
      </c>
      <c r="C14" s="25"/>
      <c r="D14" s="141">
        <v>10.4</v>
      </c>
      <c r="E14" s="141">
        <v>34.5</v>
      </c>
      <c r="F14" s="142">
        <v>96</v>
      </c>
      <c r="G14" s="141">
        <v>344</v>
      </c>
      <c r="H14" s="140">
        <v>11.8</v>
      </c>
      <c r="I14" s="143">
        <v>56</v>
      </c>
      <c r="J14" s="73"/>
      <c r="K14" s="150"/>
      <c r="L14" s="186"/>
      <c r="M14" s="186"/>
      <c r="N14" s="186"/>
      <c r="Q14" s="185"/>
      <c r="R14" s="116"/>
      <c r="S14" s="187"/>
      <c r="T14" s="187"/>
      <c r="U14" s="187"/>
      <c r="V14" s="187"/>
      <c r="W14" s="187"/>
      <c r="X14" s="187"/>
    </row>
    <row r="15" spans="1:24" ht="15" x14ac:dyDescent="0.25">
      <c r="A15" s="24"/>
      <c r="B15" s="15">
        <v>8</v>
      </c>
      <c r="C15" s="25"/>
      <c r="D15" s="141">
        <v>10.9</v>
      </c>
      <c r="E15" s="141">
        <v>36.5</v>
      </c>
      <c r="F15" s="142">
        <v>102</v>
      </c>
      <c r="G15" s="141">
        <v>364</v>
      </c>
      <c r="H15" s="140">
        <v>12.399999999999999</v>
      </c>
      <c r="I15" s="143">
        <v>56</v>
      </c>
      <c r="J15" s="73"/>
      <c r="K15" s="150"/>
      <c r="L15" s="186"/>
      <c r="M15" s="186"/>
      <c r="N15" s="186"/>
      <c r="Q15" s="185"/>
      <c r="R15" s="116"/>
      <c r="S15" s="187"/>
      <c r="T15" s="187"/>
      <c r="U15" s="187"/>
      <c r="V15" s="187"/>
      <c r="W15" s="187"/>
      <c r="X15" s="187"/>
    </row>
    <row r="16" spans="1:24" ht="15" x14ac:dyDescent="0.25">
      <c r="A16" s="24"/>
      <c r="B16" s="15">
        <v>9</v>
      </c>
      <c r="C16" s="25"/>
      <c r="D16" s="141">
        <v>11.5</v>
      </c>
      <c r="E16" s="141">
        <v>38</v>
      </c>
      <c r="F16" s="142">
        <v>108</v>
      </c>
      <c r="G16" s="141">
        <v>384</v>
      </c>
      <c r="H16" s="140">
        <v>13.099999999999998</v>
      </c>
      <c r="I16" s="143">
        <v>56</v>
      </c>
      <c r="J16" s="73"/>
      <c r="K16" s="150"/>
      <c r="L16" s="186"/>
      <c r="M16" s="186"/>
      <c r="N16" s="186"/>
      <c r="Q16" s="185"/>
      <c r="R16" s="116"/>
      <c r="S16" s="187"/>
      <c r="T16" s="187"/>
      <c r="U16" s="187"/>
      <c r="V16" s="187"/>
      <c r="W16" s="187"/>
      <c r="X16" s="187"/>
    </row>
    <row r="17" spans="1:24" ht="15" x14ac:dyDescent="0.25">
      <c r="A17" s="24"/>
      <c r="B17" s="15">
        <v>10</v>
      </c>
      <c r="C17" s="25"/>
      <c r="D17" s="141">
        <v>12.1</v>
      </c>
      <c r="E17" s="141">
        <v>40.5</v>
      </c>
      <c r="F17" s="142">
        <v>113</v>
      </c>
      <c r="G17" s="141">
        <v>403</v>
      </c>
      <c r="H17" s="140">
        <v>13.7</v>
      </c>
      <c r="I17" s="143">
        <v>56</v>
      </c>
      <c r="J17" s="73"/>
      <c r="K17" s="150"/>
      <c r="L17" s="186"/>
      <c r="M17" s="186"/>
      <c r="N17" s="186"/>
      <c r="Q17" s="185"/>
      <c r="R17" s="116"/>
      <c r="S17" s="187"/>
      <c r="T17" s="187"/>
      <c r="U17" s="187"/>
      <c r="V17" s="187"/>
      <c r="W17" s="187"/>
      <c r="X17" s="187"/>
    </row>
    <row r="18" spans="1:24" ht="15" x14ac:dyDescent="0.25">
      <c r="A18" s="24"/>
      <c r="B18" s="15">
        <v>11</v>
      </c>
      <c r="C18" s="25"/>
      <c r="D18" s="141">
        <v>12.7</v>
      </c>
      <c r="E18" s="141">
        <v>42.5</v>
      </c>
      <c r="F18" s="142">
        <v>119</v>
      </c>
      <c r="G18" s="141">
        <v>426</v>
      </c>
      <c r="H18" s="140">
        <v>14.4</v>
      </c>
      <c r="I18" s="143">
        <v>56.4</v>
      </c>
      <c r="J18" s="73"/>
      <c r="K18" s="150"/>
      <c r="L18" s="186"/>
      <c r="M18" s="186"/>
      <c r="N18" s="186"/>
      <c r="Q18" s="185"/>
      <c r="R18" s="116"/>
      <c r="S18" s="187"/>
      <c r="T18" s="187"/>
      <c r="U18" s="187"/>
      <c r="V18" s="187"/>
      <c r="W18" s="187"/>
      <c r="X18" s="187"/>
    </row>
    <row r="19" spans="1:24" ht="15" x14ac:dyDescent="0.25">
      <c r="A19" s="24"/>
      <c r="B19" s="15">
        <v>12</v>
      </c>
      <c r="C19" s="25"/>
      <c r="D19" s="141">
        <v>13.4</v>
      </c>
      <c r="E19" s="141">
        <v>44.5</v>
      </c>
      <c r="F19" s="142">
        <v>125</v>
      </c>
      <c r="G19" s="141">
        <v>445</v>
      </c>
      <c r="H19" s="140">
        <v>15.2</v>
      </c>
      <c r="I19" s="143">
        <v>56.4</v>
      </c>
      <c r="J19" s="73"/>
      <c r="K19" s="150"/>
      <c r="L19" s="186"/>
      <c r="M19" s="186"/>
      <c r="N19" s="186"/>
      <c r="Q19" s="185"/>
      <c r="R19" s="116"/>
      <c r="S19" s="187"/>
      <c r="T19" s="187"/>
      <c r="U19" s="187"/>
      <c r="V19" s="187"/>
      <c r="W19" s="187"/>
      <c r="X19" s="187"/>
    </row>
    <row r="20" spans="1:24" ht="15" x14ac:dyDescent="0.25">
      <c r="A20" s="24"/>
      <c r="B20" s="15">
        <v>13</v>
      </c>
      <c r="C20" s="25"/>
      <c r="D20" s="141">
        <v>14</v>
      </c>
      <c r="E20" s="141">
        <v>46.5</v>
      </c>
      <c r="F20" s="142">
        <v>131</v>
      </c>
      <c r="G20" s="141">
        <v>468</v>
      </c>
      <c r="H20" s="140">
        <v>15.9</v>
      </c>
      <c r="I20" s="143">
        <v>56.8</v>
      </c>
      <c r="J20" s="73"/>
      <c r="K20" s="150"/>
      <c r="L20" s="186"/>
      <c r="M20" s="186"/>
      <c r="N20" s="186"/>
      <c r="Q20" s="185"/>
      <c r="R20" s="116"/>
      <c r="S20" s="187"/>
      <c r="T20" s="187"/>
      <c r="U20" s="187"/>
      <c r="V20" s="187"/>
      <c r="W20" s="187"/>
      <c r="X20" s="187"/>
    </row>
    <row r="21" spans="1:24" ht="15" x14ac:dyDescent="0.25">
      <c r="A21" s="24"/>
      <c r="B21" s="15">
        <v>14</v>
      </c>
      <c r="C21" s="25"/>
      <c r="D21" s="141">
        <v>14.7</v>
      </c>
      <c r="E21" s="141">
        <v>49</v>
      </c>
      <c r="F21" s="142">
        <v>137</v>
      </c>
      <c r="G21" s="141">
        <v>488</v>
      </c>
      <c r="H21" s="140">
        <v>16.8</v>
      </c>
      <c r="I21" s="143">
        <v>56.8</v>
      </c>
      <c r="J21" s="73"/>
      <c r="K21" s="150"/>
      <c r="L21" s="186"/>
      <c r="M21" s="186"/>
      <c r="N21" s="186"/>
      <c r="Q21" s="185"/>
      <c r="R21" s="116"/>
      <c r="S21" s="187"/>
      <c r="T21" s="187"/>
      <c r="U21" s="187"/>
      <c r="V21" s="187"/>
      <c r="W21" s="187"/>
      <c r="X21" s="187"/>
    </row>
    <row r="22" spans="1:24" ht="15" x14ac:dyDescent="0.25">
      <c r="A22" s="24"/>
      <c r="B22" s="15">
        <v>15</v>
      </c>
      <c r="C22" s="25"/>
      <c r="D22" s="141">
        <v>15.2</v>
      </c>
      <c r="E22" s="141">
        <v>50.5</v>
      </c>
      <c r="F22" s="142">
        <v>142</v>
      </c>
      <c r="G22" s="141">
        <v>508</v>
      </c>
      <c r="H22" s="140">
        <v>17.3</v>
      </c>
      <c r="I22" s="143">
        <v>56.8</v>
      </c>
      <c r="J22" s="73"/>
      <c r="K22" s="150"/>
      <c r="L22" s="186"/>
      <c r="M22" s="186"/>
      <c r="N22" s="186"/>
      <c r="Q22" s="185"/>
      <c r="R22" s="116"/>
      <c r="S22" s="187"/>
      <c r="T22" s="187"/>
      <c r="U22" s="187"/>
      <c r="V22" s="187"/>
      <c r="W22" s="187"/>
      <c r="X22" s="187"/>
    </row>
    <row r="23" spans="1:24" ht="15" x14ac:dyDescent="0.25">
      <c r="A23" s="24"/>
      <c r="B23" s="15">
        <v>16</v>
      </c>
      <c r="C23" s="25"/>
      <c r="D23" s="141">
        <v>15.9</v>
      </c>
      <c r="E23" s="141">
        <v>53</v>
      </c>
      <c r="F23" s="142">
        <v>148</v>
      </c>
      <c r="G23" s="141">
        <v>530</v>
      </c>
      <c r="H23" s="140">
        <v>18</v>
      </c>
      <c r="I23" s="143">
        <v>57</v>
      </c>
      <c r="J23" s="73"/>
      <c r="K23" s="150"/>
      <c r="L23" s="186"/>
      <c r="M23" s="186"/>
      <c r="N23" s="186"/>
      <c r="Q23" s="185"/>
      <c r="R23" s="116"/>
      <c r="S23" s="187"/>
      <c r="T23" s="187"/>
      <c r="U23" s="187"/>
      <c r="V23" s="187"/>
      <c r="W23" s="187"/>
      <c r="X23" s="187"/>
    </row>
    <row r="24" spans="1:24" ht="15" x14ac:dyDescent="0.25">
      <c r="A24" s="24"/>
      <c r="B24" s="15">
        <v>17</v>
      </c>
      <c r="C24" s="25"/>
      <c r="D24" s="141">
        <v>16.5</v>
      </c>
      <c r="E24" s="141">
        <v>54.5</v>
      </c>
      <c r="F24" s="142">
        <v>154</v>
      </c>
      <c r="G24" s="141">
        <v>549</v>
      </c>
      <c r="H24" s="140">
        <v>18.8</v>
      </c>
      <c r="I24" s="143">
        <v>57</v>
      </c>
      <c r="J24" s="73"/>
      <c r="K24" s="150"/>
      <c r="L24" s="186"/>
      <c r="M24" s="186"/>
      <c r="N24" s="186"/>
      <c r="Q24" s="185"/>
      <c r="R24" s="116"/>
      <c r="S24" s="187"/>
      <c r="T24" s="187"/>
      <c r="U24" s="187"/>
      <c r="V24" s="187"/>
      <c r="W24" s="187"/>
      <c r="X24" s="187"/>
    </row>
    <row r="25" spans="1:24" ht="15" x14ac:dyDescent="0.25">
      <c r="A25" s="24"/>
      <c r="B25" s="15">
        <v>18</v>
      </c>
      <c r="C25" s="25"/>
      <c r="D25" s="141">
        <v>17.100000000000001</v>
      </c>
      <c r="E25" s="141">
        <v>57</v>
      </c>
      <c r="F25" s="142">
        <v>160</v>
      </c>
      <c r="G25" s="141">
        <v>569</v>
      </c>
      <c r="H25" s="140">
        <v>19.399999999999999</v>
      </c>
      <c r="I25" s="143">
        <v>57</v>
      </c>
      <c r="J25" s="73"/>
      <c r="K25" s="150"/>
      <c r="L25" s="186"/>
      <c r="M25" s="186"/>
      <c r="N25" s="186"/>
      <c r="Q25" s="185"/>
      <c r="R25" s="116"/>
      <c r="S25" s="187"/>
      <c r="T25" s="187"/>
      <c r="U25" s="187"/>
      <c r="V25" s="187"/>
      <c r="W25" s="187"/>
      <c r="X25" s="187"/>
    </row>
    <row r="26" spans="1:24" ht="15" x14ac:dyDescent="0.25">
      <c r="A26" s="24"/>
      <c r="B26" s="15">
        <v>19</v>
      </c>
      <c r="C26" s="25"/>
      <c r="D26" s="141">
        <v>17.7</v>
      </c>
      <c r="E26" s="141">
        <v>59</v>
      </c>
      <c r="F26" s="142">
        <v>165</v>
      </c>
      <c r="G26" s="141">
        <v>591</v>
      </c>
      <c r="H26" s="140">
        <v>20</v>
      </c>
      <c r="I26" s="143">
        <v>57.2</v>
      </c>
      <c r="J26" s="73"/>
      <c r="K26" s="150"/>
      <c r="L26" s="186"/>
      <c r="M26" s="186"/>
      <c r="N26" s="186"/>
      <c r="Q26" s="185"/>
      <c r="R26" s="116"/>
      <c r="S26" s="187"/>
      <c r="T26" s="187"/>
      <c r="U26" s="187"/>
      <c r="V26" s="187"/>
      <c r="W26" s="187"/>
      <c r="X26" s="187"/>
    </row>
    <row r="27" spans="1:24" ht="15" x14ac:dyDescent="0.25">
      <c r="A27" s="24"/>
      <c r="B27" s="15">
        <v>20</v>
      </c>
      <c r="C27" s="25"/>
      <c r="D27" s="141">
        <v>18.3</v>
      </c>
      <c r="E27" s="141">
        <v>61</v>
      </c>
      <c r="F27" s="142">
        <v>171</v>
      </c>
      <c r="G27" s="141">
        <v>611</v>
      </c>
      <c r="H27" s="140">
        <v>20.9</v>
      </c>
      <c r="I27" s="143">
        <v>57.2</v>
      </c>
      <c r="J27" s="73"/>
      <c r="K27" s="150"/>
      <c r="L27" s="186"/>
      <c r="M27" s="186"/>
      <c r="N27" s="186"/>
      <c r="Q27" s="185"/>
      <c r="R27" s="116"/>
      <c r="S27" s="187"/>
      <c r="T27" s="187"/>
      <c r="U27" s="187"/>
      <c r="V27" s="187"/>
      <c r="W27" s="187"/>
      <c r="X27" s="187"/>
    </row>
    <row r="28" spans="1:24" ht="15" x14ac:dyDescent="0.25">
      <c r="A28" s="24"/>
      <c r="B28" s="15">
        <v>21</v>
      </c>
      <c r="C28" s="25"/>
      <c r="D28" s="141">
        <v>18.899999999999999</v>
      </c>
      <c r="E28" s="141">
        <v>63</v>
      </c>
      <c r="F28" s="142">
        <v>177</v>
      </c>
      <c r="G28" s="141">
        <v>631</v>
      </c>
      <c r="H28" s="140">
        <v>21.4</v>
      </c>
      <c r="I28" s="143">
        <v>57.2</v>
      </c>
      <c r="J28" s="73"/>
      <c r="K28" s="150"/>
      <c r="L28" s="186"/>
      <c r="M28" s="186"/>
      <c r="N28" s="186"/>
      <c r="Q28" s="185"/>
      <c r="R28" s="116"/>
      <c r="S28" s="187"/>
      <c r="T28" s="187"/>
      <c r="U28" s="187"/>
      <c r="V28" s="187"/>
      <c r="W28" s="187"/>
      <c r="X28" s="187"/>
    </row>
    <row r="29" spans="1:24" ht="15" x14ac:dyDescent="0.25">
      <c r="A29" s="24"/>
      <c r="B29" s="15">
        <v>22</v>
      </c>
      <c r="C29" s="25"/>
      <c r="D29" s="141">
        <v>19.600000000000001</v>
      </c>
      <c r="E29" s="141">
        <v>65.5</v>
      </c>
      <c r="F29" s="142">
        <v>183</v>
      </c>
      <c r="G29" s="141">
        <v>653</v>
      </c>
      <c r="H29" s="140">
        <v>22.4</v>
      </c>
      <c r="I29" s="143">
        <v>57.4</v>
      </c>
      <c r="J29" s="73"/>
      <c r="K29" s="150"/>
      <c r="L29" s="186"/>
      <c r="M29" s="186"/>
      <c r="N29" s="186"/>
      <c r="Q29" s="185"/>
      <c r="R29" s="116"/>
      <c r="S29" s="187"/>
      <c r="T29" s="187"/>
      <c r="U29" s="187"/>
      <c r="V29" s="187"/>
      <c r="W29" s="187"/>
      <c r="X29" s="187"/>
    </row>
    <row r="30" spans="1:24" ht="15" x14ac:dyDescent="0.25">
      <c r="A30" s="24"/>
      <c r="B30" s="15">
        <v>23</v>
      </c>
      <c r="C30" s="25"/>
      <c r="D30" s="141">
        <v>20.3</v>
      </c>
      <c r="E30" s="141">
        <v>67.5</v>
      </c>
      <c r="F30" s="142">
        <v>189</v>
      </c>
      <c r="G30" s="141">
        <v>676</v>
      </c>
      <c r="H30" s="140">
        <v>23</v>
      </c>
      <c r="I30" s="143">
        <v>57.6</v>
      </c>
      <c r="J30" s="73"/>
      <c r="K30" s="150"/>
      <c r="L30" s="186"/>
      <c r="M30" s="186"/>
      <c r="N30" s="186"/>
      <c r="Q30" s="185"/>
      <c r="R30" s="116"/>
      <c r="S30" s="187"/>
      <c r="T30" s="187"/>
      <c r="U30" s="187"/>
      <c r="V30" s="187"/>
      <c r="W30" s="187"/>
      <c r="X30" s="187"/>
    </row>
    <row r="31" spans="1:24" ht="15" x14ac:dyDescent="0.25">
      <c r="A31" s="24"/>
      <c r="B31" s="15">
        <v>24</v>
      </c>
      <c r="C31" s="25"/>
      <c r="D31" s="141">
        <v>20.9</v>
      </c>
      <c r="E31" s="141">
        <v>70</v>
      </c>
      <c r="F31" s="142">
        <v>195</v>
      </c>
      <c r="G31" s="141">
        <v>696</v>
      </c>
      <c r="H31" s="140">
        <v>23.6</v>
      </c>
      <c r="I31" s="143">
        <v>57.6</v>
      </c>
      <c r="J31" s="73"/>
      <c r="K31" s="150"/>
      <c r="L31" s="186"/>
      <c r="M31" s="186"/>
      <c r="N31" s="186"/>
      <c r="Q31" s="185"/>
      <c r="R31" s="116"/>
      <c r="S31" s="187"/>
      <c r="T31" s="187"/>
      <c r="U31" s="187"/>
      <c r="V31" s="187"/>
      <c r="W31" s="187"/>
      <c r="X31" s="187"/>
    </row>
    <row r="32" spans="1:24" ht="15" x14ac:dyDescent="0.25">
      <c r="A32" s="24"/>
      <c r="B32" s="15">
        <v>25</v>
      </c>
      <c r="C32" s="25"/>
      <c r="D32" s="141">
        <v>21.5</v>
      </c>
      <c r="E32" s="141">
        <v>71</v>
      </c>
      <c r="F32" s="142">
        <v>200</v>
      </c>
      <c r="G32" s="141">
        <v>716</v>
      </c>
      <c r="H32" s="140">
        <v>24.5</v>
      </c>
      <c r="I32" s="143">
        <v>57.6</v>
      </c>
      <c r="J32" s="73"/>
      <c r="K32" s="150"/>
      <c r="L32" s="186"/>
      <c r="M32" s="186"/>
      <c r="N32" s="186"/>
      <c r="Q32" s="185"/>
      <c r="R32" s="116"/>
      <c r="S32" s="187"/>
      <c r="T32" s="187"/>
      <c r="U32" s="187"/>
      <c r="V32" s="187"/>
      <c r="W32" s="187"/>
      <c r="X32" s="187"/>
    </row>
    <row r="33" spans="1:24" ht="15" x14ac:dyDescent="0.25">
      <c r="A33" s="24"/>
      <c r="B33" s="15">
        <v>26</v>
      </c>
      <c r="C33" s="25"/>
      <c r="D33" s="141">
        <v>22.1</v>
      </c>
      <c r="E33" s="141">
        <v>74</v>
      </c>
      <c r="F33" s="142">
        <v>207</v>
      </c>
      <c r="G33" s="141">
        <v>738</v>
      </c>
      <c r="H33" s="140">
        <v>25.1</v>
      </c>
      <c r="I33" s="143">
        <v>57.8</v>
      </c>
      <c r="J33" s="73"/>
      <c r="K33" s="150"/>
      <c r="L33" s="186"/>
      <c r="M33" s="186"/>
      <c r="N33" s="186"/>
      <c r="Q33" s="185"/>
      <c r="R33" s="116"/>
      <c r="S33" s="187"/>
      <c r="T33" s="187"/>
      <c r="U33" s="187"/>
      <c r="V33" s="187"/>
      <c r="W33" s="187"/>
      <c r="X33" s="187"/>
    </row>
    <row r="34" spans="1:24" ht="15" x14ac:dyDescent="0.25">
      <c r="A34" s="24"/>
      <c r="B34" s="15">
        <v>27</v>
      </c>
      <c r="C34" s="25"/>
      <c r="D34" s="141">
        <v>22.8</v>
      </c>
      <c r="E34" s="141">
        <v>76</v>
      </c>
      <c r="F34" s="142">
        <v>212</v>
      </c>
      <c r="G34" s="141">
        <v>758</v>
      </c>
      <c r="H34" s="140">
        <v>26</v>
      </c>
      <c r="I34" s="143">
        <v>57.8</v>
      </c>
      <c r="J34" s="73"/>
      <c r="K34" s="150"/>
      <c r="L34" s="186"/>
      <c r="M34" s="186"/>
      <c r="N34" s="186"/>
      <c r="Q34" s="185"/>
      <c r="R34" s="116"/>
      <c r="S34" s="187"/>
      <c r="T34" s="187"/>
      <c r="U34" s="187"/>
      <c r="V34" s="187"/>
      <c r="W34" s="187"/>
      <c r="X34" s="187"/>
    </row>
    <row r="35" spans="1:24" ht="15" x14ac:dyDescent="0.25">
      <c r="A35" s="24"/>
      <c r="B35" s="15">
        <v>28</v>
      </c>
      <c r="C35" s="25"/>
      <c r="D35" s="141">
        <v>23.4</v>
      </c>
      <c r="E35" s="141">
        <v>78</v>
      </c>
      <c r="F35" s="142">
        <v>218</v>
      </c>
      <c r="G35" s="141">
        <v>779</v>
      </c>
      <c r="H35" s="140">
        <v>26.6</v>
      </c>
      <c r="I35" s="143">
        <v>57.8</v>
      </c>
      <c r="J35" s="73"/>
      <c r="K35" s="150"/>
      <c r="L35" s="186"/>
      <c r="M35" s="186"/>
      <c r="N35" s="186"/>
      <c r="Q35" s="185"/>
      <c r="R35" s="116"/>
      <c r="S35" s="187"/>
      <c r="T35" s="187"/>
      <c r="U35" s="187"/>
      <c r="V35" s="187"/>
      <c r="W35" s="187"/>
      <c r="X35" s="187"/>
    </row>
    <row r="36" spans="1:24" ht="15" x14ac:dyDescent="0.25">
      <c r="A36" s="24"/>
      <c r="B36" s="15">
        <v>29</v>
      </c>
      <c r="C36" s="25"/>
      <c r="D36" s="141">
        <v>24</v>
      </c>
      <c r="E36" s="141">
        <v>80</v>
      </c>
      <c r="F36" s="142">
        <v>224</v>
      </c>
      <c r="G36" s="141">
        <v>799</v>
      </c>
      <c r="H36" s="140">
        <v>27.2</v>
      </c>
      <c r="I36" s="143">
        <v>57.8</v>
      </c>
      <c r="J36" s="73"/>
      <c r="K36" s="150"/>
      <c r="L36" s="186"/>
      <c r="M36" s="186"/>
      <c r="N36" s="186"/>
      <c r="Q36" s="185"/>
      <c r="R36" s="116"/>
      <c r="S36" s="187"/>
      <c r="T36" s="187"/>
      <c r="U36" s="187"/>
      <c r="V36" s="187"/>
      <c r="W36" s="187"/>
      <c r="X36" s="187"/>
    </row>
    <row r="37" spans="1:24" ht="15" x14ac:dyDescent="0.25">
      <c r="A37" s="24"/>
      <c r="B37" s="15">
        <v>30</v>
      </c>
      <c r="C37" s="25"/>
      <c r="D37" s="141">
        <v>24.6</v>
      </c>
      <c r="E37" s="141">
        <v>82</v>
      </c>
      <c r="F37" s="142">
        <v>229</v>
      </c>
      <c r="G37" s="141">
        <v>819</v>
      </c>
      <c r="H37" s="140">
        <v>28</v>
      </c>
      <c r="I37" s="143">
        <v>57.8</v>
      </c>
      <c r="J37" s="73"/>
      <c r="K37" s="150"/>
      <c r="L37" s="186"/>
      <c r="M37" s="186"/>
      <c r="N37" s="186"/>
      <c r="Q37" s="185"/>
      <c r="R37" s="116"/>
      <c r="S37" s="187"/>
      <c r="T37" s="187"/>
      <c r="U37" s="187"/>
      <c r="V37" s="187"/>
      <c r="W37" s="187"/>
      <c r="X37" s="187"/>
    </row>
    <row r="38" spans="1:24" ht="15" x14ac:dyDescent="0.25">
      <c r="A38" s="24">
        <v>31</v>
      </c>
      <c r="B38" s="15" t="s">
        <v>23</v>
      </c>
      <c r="C38" s="25">
        <v>33</v>
      </c>
      <c r="D38" s="141">
        <v>25.5</v>
      </c>
      <c r="E38" s="141">
        <v>86</v>
      </c>
      <c r="F38" s="142">
        <v>240</v>
      </c>
      <c r="G38" s="141">
        <v>858</v>
      </c>
      <c r="H38" s="140">
        <v>29.1</v>
      </c>
      <c r="I38" s="143">
        <v>58.2</v>
      </c>
      <c r="J38" s="73"/>
      <c r="K38" s="150"/>
      <c r="L38" s="186"/>
      <c r="M38" s="186"/>
      <c r="N38" s="186"/>
      <c r="Q38" s="185"/>
      <c r="R38" s="116"/>
      <c r="S38" s="187"/>
      <c r="T38" s="187"/>
      <c r="U38" s="187"/>
      <c r="V38" s="187"/>
      <c r="W38" s="187"/>
      <c r="X38" s="187"/>
    </row>
    <row r="39" spans="1:24" ht="15" x14ac:dyDescent="0.25">
      <c r="A39" s="24">
        <v>34</v>
      </c>
      <c r="B39" s="15" t="s">
        <v>23</v>
      </c>
      <c r="C39" s="25">
        <v>36</v>
      </c>
      <c r="D39" s="141">
        <v>27.5</v>
      </c>
      <c r="E39" s="141">
        <v>92</v>
      </c>
      <c r="F39" s="142">
        <v>258</v>
      </c>
      <c r="G39" s="141">
        <v>920</v>
      </c>
      <c r="H39" s="140">
        <v>31.3</v>
      </c>
      <c r="I39" s="143">
        <v>59</v>
      </c>
      <c r="J39" s="73"/>
      <c r="K39" s="150"/>
      <c r="L39" s="186"/>
      <c r="M39" s="186"/>
      <c r="N39" s="186"/>
      <c r="Q39" s="185"/>
      <c r="R39" s="116"/>
      <c r="S39" s="187"/>
      <c r="T39" s="187"/>
      <c r="U39" s="187"/>
      <c r="V39" s="187"/>
      <c r="W39" s="187"/>
      <c r="X39" s="187"/>
    </row>
    <row r="40" spans="1:24" ht="15" x14ac:dyDescent="0.25">
      <c r="A40" s="24">
        <v>37</v>
      </c>
      <c r="B40" s="15" t="s">
        <v>23</v>
      </c>
      <c r="C40" s="25">
        <v>39</v>
      </c>
      <c r="D40" s="141">
        <v>29.5</v>
      </c>
      <c r="E40" s="141">
        <v>98</v>
      </c>
      <c r="F40" s="142">
        <v>275</v>
      </c>
      <c r="G40" s="141">
        <v>980</v>
      </c>
      <c r="H40" s="140">
        <v>33.4</v>
      </c>
      <c r="I40" s="143">
        <v>59.6</v>
      </c>
      <c r="J40" s="73"/>
      <c r="K40" s="150"/>
      <c r="L40" s="186"/>
      <c r="M40" s="186"/>
      <c r="N40" s="186"/>
      <c r="Q40" s="185"/>
      <c r="R40" s="116"/>
      <c r="S40" s="187"/>
      <c r="T40" s="187"/>
      <c r="U40" s="187"/>
      <c r="V40" s="187"/>
      <c r="W40" s="187"/>
      <c r="X40" s="187"/>
    </row>
    <row r="41" spans="1:24" ht="15" x14ac:dyDescent="0.25">
      <c r="A41" s="24">
        <v>40</v>
      </c>
      <c r="B41" s="15" t="s">
        <v>23</v>
      </c>
      <c r="C41" s="25">
        <v>42</v>
      </c>
      <c r="D41" s="141">
        <v>31</v>
      </c>
      <c r="E41" s="141">
        <v>104</v>
      </c>
      <c r="F41" s="142">
        <v>291</v>
      </c>
      <c r="G41" s="141">
        <v>1040</v>
      </c>
      <c r="H41" s="140">
        <v>35.5</v>
      </c>
      <c r="I41" s="143">
        <v>60.1</v>
      </c>
      <c r="J41" s="73"/>
      <c r="K41" s="150"/>
      <c r="L41" s="186"/>
      <c r="M41" s="186"/>
      <c r="N41" s="186"/>
      <c r="Q41" s="185"/>
      <c r="R41" s="116"/>
      <c r="S41" s="187"/>
      <c r="T41" s="187"/>
      <c r="U41" s="187"/>
      <c r="V41" s="187"/>
      <c r="W41" s="187"/>
      <c r="X41" s="187"/>
    </row>
    <row r="42" spans="1:24" ht="15" x14ac:dyDescent="0.25">
      <c r="A42" s="24">
        <v>43</v>
      </c>
      <c r="B42" s="15" t="s">
        <v>23</v>
      </c>
      <c r="C42" s="25">
        <v>45</v>
      </c>
      <c r="D42" s="141">
        <v>33</v>
      </c>
      <c r="E42" s="141">
        <v>111</v>
      </c>
      <c r="F42" s="142">
        <v>309</v>
      </c>
      <c r="G42" s="141">
        <v>1104</v>
      </c>
      <c r="H42" s="140">
        <v>37.700000000000003</v>
      </c>
      <c r="I42" s="143">
        <v>60.8</v>
      </c>
      <c r="J42" s="73"/>
      <c r="K42" s="150"/>
      <c r="L42" s="186"/>
      <c r="M42" s="186"/>
      <c r="N42" s="186"/>
      <c r="Q42" s="185"/>
      <c r="R42" s="116"/>
      <c r="S42" s="187"/>
      <c r="T42" s="187"/>
      <c r="U42" s="187"/>
      <c r="V42" s="187"/>
      <c r="W42" s="187"/>
      <c r="X42" s="187"/>
    </row>
    <row r="43" spans="1:24" ht="15" x14ac:dyDescent="0.25">
      <c r="A43" s="24">
        <v>46</v>
      </c>
      <c r="B43" s="15" t="s">
        <v>23</v>
      </c>
      <c r="C43" s="25">
        <v>48</v>
      </c>
      <c r="D43" s="141">
        <v>35</v>
      </c>
      <c r="E43" s="141">
        <v>116</v>
      </c>
      <c r="F43" s="142">
        <v>326</v>
      </c>
      <c r="G43" s="141">
        <v>1164</v>
      </c>
      <c r="H43" s="140">
        <v>40</v>
      </c>
      <c r="I43" s="143">
        <v>61.2</v>
      </c>
      <c r="J43" s="73"/>
      <c r="K43" s="150"/>
      <c r="L43" s="186"/>
      <c r="M43" s="186"/>
      <c r="N43" s="186"/>
      <c r="Q43" s="185"/>
      <c r="R43" s="116"/>
      <c r="S43" s="187"/>
      <c r="T43" s="187"/>
      <c r="U43" s="187"/>
      <c r="V43" s="187"/>
      <c r="W43" s="187"/>
      <c r="X43" s="187"/>
    </row>
    <row r="44" spans="1:24" ht="15" x14ac:dyDescent="0.25">
      <c r="A44" s="24">
        <v>49</v>
      </c>
      <c r="B44" s="15" t="s">
        <v>23</v>
      </c>
      <c r="C44" s="25">
        <v>51</v>
      </c>
      <c r="D44" s="141">
        <v>37</v>
      </c>
      <c r="E44" s="141">
        <v>123</v>
      </c>
      <c r="F44" s="142">
        <v>343</v>
      </c>
      <c r="G44" s="141">
        <v>1226</v>
      </c>
      <c r="H44" s="140">
        <v>42</v>
      </c>
      <c r="I44" s="143">
        <v>61.7</v>
      </c>
      <c r="J44" s="73"/>
      <c r="K44" s="150"/>
      <c r="L44" s="186"/>
      <c r="M44" s="186"/>
      <c r="N44" s="186"/>
      <c r="Q44" s="185"/>
      <c r="R44" s="116"/>
      <c r="S44" s="187"/>
      <c r="T44" s="187"/>
      <c r="U44" s="187"/>
      <c r="V44" s="187"/>
      <c r="W44" s="187"/>
      <c r="X44" s="187"/>
    </row>
    <row r="45" spans="1:24" ht="15" x14ac:dyDescent="0.25">
      <c r="A45" s="24">
        <v>52</v>
      </c>
      <c r="B45" s="15" t="s">
        <v>23</v>
      </c>
      <c r="C45" s="25">
        <v>54</v>
      </c>
      <c r="D45" s="141">
        <v>38</v>
      </c>
      <c r="E45" s="141">
        <v>127</v>
      </c>
      <c r="F45" s="142">
        <v>356</v>
      </c>
      <c r="G45" s="141">
        <v>1270</v>
      </c>
      <c r="H45" s="140">
        <v>43.5</v>
      </c>
      <c r="I45" s="143">
        <v>62</v>
      </c>
      <c r="J45" s="73"/>
      <c r="K45" s="150"/>
      <c r="L45" s="186"/>
      <c r="M45" s="186"/>
      <c r="N45" s="186"/>
      <c r="Q45" s="185"/>
      <c r="R45" s="116"/>
      <c r="S45" s="187"/>
      <c r="T45" s="187"/>
      <c r="U45" s="187"/>
      <c r="V45" s="187"/>
      <c r="W45" s="187"/>
      <c r="X45" s="187"/>
    </row>
    <row r="46" spans="1:24" ht="15" x14ac:dyDescent="0.25">
      <c r="A46" s="24">
        <v>55</v>
      </c>
      <c r="B46" s="15" t="s">
        <v>23</v>
      </c>
      <c r="C46" s="25">
        <v>57</v>
      </c>
      <c r="D46" s="141">
        <v>39</v>
      </c>
      <c r="E46" s="141">
        <v>131</v>
      </c>
      <c r="F46" s="142">
        <v>366</v>
      </c>
      <c r="G46" s="141">
        <v>1308</v>
      </c>
      <c r="H46" s="140">
        <v>44.5</v>
      </c>
      <c r="I46" s="143">
        <v>62</v>
      </c>
      <c r="J46" s="73"/>
      <c r="K46" s="150"/>
      <c r="L46" s="186"/>
      <c r="M46" s="186"/>
      <c r="N46" s="186"/>
      <c r="Q46" s="185"/>
      <c r="R46" s="116"/>
      <c r="S46" s="187"/>
      <c r="T46" s="187"/>
      <c r="U46" s="187"/>
      <c r="V46" s="187"/>
      <c r="W46" s="187"/>
      <c r="X46" s="187"/>
    </row>
    <row r="47" spans="1:24" ht="15" x14ac:dyDescent="0.25">
      <c r="A47" s="24">
        <v>58</v>
      </c>
      <c r="B47" s="15" t="s">
        <v>23</v>
      </c>
      <c r="C47" s="25">
        <v>60</v>
      </c>
      <c r="D47" s="141">
        <v>40.5</v>
      </c>
      <c r="E47" s="141">
        <v>135</v>
      </c>
      <c r="F47" s="142">
        <v>379</v>
      </c>
      <c r="G47" s="141">
        <v>1354</v>
      </c>
      <c r="H47" s="140">
        <v>46</v>
      </c>
      <c r="I47" s="143">
        <v>62.4</v>
      </c>
      <c r="J47" s="73"/>
      <c r="K47" s="150"/>
      <c r="L47" s="186"/>
      <c r="M47" s="186"/>
      <c r="N47" s="186"/>
      <c r="Q47" s="185"/>
      <c r="R47" s="116"/>
      <c r="S47" s="187"/>
      <c r="T47" s="187"/>
      <c r="U47" s="187"/>
      <c r="V47" s="187"/>
      <c r="W47" s="187"/>
      <c r="X47" s="187"/>
    </row>
    <row r="48" spans="1:24" ht="15" x14ac:dyDescent="0.25">
      <c r="A48" s="24">
        <v>61</v>
      </c>
      <c r="B48" s="15" t="s">
        <v>23</v>
      </c>
      <c r="C48" s="25">
        <v>65</v>
      </c>
      <c r="D48" s="141">
        <v>42</v>
      </c>
      <c r="E48" s="141">
        <v>140</v>
      </c>
      <c r="F48" s="142">
        <v>393</v>
      </c>
      <c r="G48" s="141">
        <v>1405</v>
      </c>
      <c r="H48" s="140">
        <v>48</v>
      </c>
      <c r="I48" s="143">
        <v>62.4</v>
      </c>
      <c r="J48" s="73"/>
      <c r="K48" s="150"/>
      <c r="L48" s="186"/>
      <c r="M48" s="186"/>
      <c r="N48" s="186"/>
      <c r="Q48" s="185"/>
      <c r="R48" s="116"/>
      <c r="S48" s="187"/>
      <c r="T48" s="187"/>
      <c r="U48" s="187"/>
      <c r="V48" s="187"/>
      <c r="W48" s="187"/>
      <c r="X48" s="187"/>
    </row>
    <row r="49" spans="1:24" ht="15" x14ac:dyDescent="0.25">
      <c r="A49" s="24">
        <v>66</v>
      </c>
      <c r="B49" s="15" t="s">
        <v>23</v>
      </c>
      <c r="C49" s="25">
        <v>70</v>
      </c>
      <c r="D49" s="141">
        <v>44.5</v>
      </c>
      <c r="E49" s="141">
        <v>147</v>
      </c>
      <c r="F49" s="142">
        <v>413</v>
      </c>
      <c r="G49" s="141">
        <v>1475</v>
      </c>
      <c r="H49" s="140">
        <v>50</v>
      </c>
      <c r="I49" s="143">
        <v>62.7</v>
      </c>
      <c r="J49" s="73"/>
      <c r="K49" s="150"/>
      <c r="L49" s="186"/>
      <c r="M49" s="186"/>
      <c r="N49" s="186"/>
      <c r="Q49" s="185"/>
      <c r="R49" s="116"/>
      <c r="S49" s="187"/>
      <c r="T49" s="187"/>
      <c r="U49" s="187"/>
      <c r="V49" s="187"/>
      <c r="W49" s="187"/>
      <c r="X49" s="187"/>
    </row>
    <row r="50" spans="1:24" ht="15" x14ac:dyDescent="0.25">
      <c r="A50" s="24">
        <v>71</v>
      </c>
      <c r="B50" s="15" t="s">
        <v>23</v>
      </c>
      <c r="C50" s="25">
        <v>75</v>
      </c>
      <c r="D50" s="141">
        <v>46.5</v>
      </c>
      <c r="E50" s="141">
        <v>154</v>
      </c>
      <c r="F50" s="142">
        <v>432</v>
      </c>
      <c r="G50" s="141">
        <v>1544</v>
      </c>
      <c r="H50" s="140">
        <v>53</v>
      </c>
      <c r="I50" s="143">
        <v>62.9</v>
      </c>
      <c r="J50" s="73"/>
      <c r="K50" s="150"/>
      <c r="L50" s="186"/>
      <c r="M50" s="186"/>
      <c r="N50" s="186"/>
      <c r="Q50" s="185"/>
      <c r="R50" s="116"/>
      <c r="S50" s="187"/>
      <c r="T50" s="187"/>
      <c r="U50" s="187"/>
      <c r="V50" s="187"/>
      <c r="W50" s="187"/>
      <c r="X50" s="187"/>
    </row>
    <row r="51" spans="1:24" ht="15" x14ac:dyDescent="0.25">
      <c r="A51" s="24">
        <v>76</v>
      </c>
      <c r="B51" s="15" t="s">
        <v>23</v>
      </c>
      <c r="C51" s="25">
        <v>80</v>
      </c>
      <c r="D51" s="141">
        <v>48.5</v>
      </c>
      <c r="E51" s="141">
        <v>161</v>
      </c>
      <c r="F51" s="142">
        <v>451</v>
      </c>
      <c r="G51" s="141">
        <v>1610</v>
      </c>
      <c r="H51" s="140">
        <v>55</v>
      </c>
      <c r="I51" s="143">
        <v>63</v>
      </c>
      <c r="J51" s="73"/>
      <c r="K51" s="150"/>
      <c r="L51" s="186"/>
      <c r="M51" s="186"/>
      <c r="N51" s="186"/>
      <c r="Q51" s="185"/>
      <c r="R51" s="116"/>
      <c r="S51" s="187"/>
      <c r="T51" s="187"/>
      <c r="U51" s="187"/>
      <c r="V51" s="187"/>
      <c r="W51" s="187"/>
      <c r="X51" s="187"/>
    </row>
    <row r="52" spans="1:24" ht="15" x14ac:dyDescent="0.25">
      <c r="A52" s="24">
        <v>81</v>
      </c>
      <c r="B52" s="15" t="s">
        <v>23</v>
      </c>
      <c r="C52" s="25">
        <v>85</v>
      </c>
      <c r="D52" s="141">
        <v>50</v>
      </c>
      <c r="E52" s="141">
        <v>168</v>
      </c>
      <c r="F52" s="142">
        <v>471</v>
      </c>
      <c r="G52" s="141">
        <v>1683</v>
      </c>
      <c r="H52" s="140">
        <v>57.5</v>
      </c>
      <c r="I52" s="143">
        <v>63.3</v>
      </c>
      <c r="J52" s="73"/>
      <c r="K52" s="150"/>
      <c r="L52" s="186"/>
      <c r="M52" s="186"/>
      <c r="N52" s="186"/>
      <c r="Q52" s="185"/>
      <c r="R52" s="116"/>
      <c r="S52" s="187"/>
      <c r="T52" s="187"/>
      <c r="U52" s="187"/>
      <c r="V52" s="187"/>
      <c r="W52" s="187"/>
      <c r="X52" s="187"/>
    </row>
    <row r="53" spans="1:24" ht="15" x14ac:dyDescent="0.25">
      <c r="A53" s="24">
        <v>86</v>
      </c>
      <c r="B53" s="15" t="s">
        <v>23</v>
      </c>
      <c r="C53" s="25">
        <v>90</v>
      </c>
      <c r="D53" s="141">
        <v>52</v>
      </c>
      <c r="E53" s="141">
        <v>175</v>
      </c>
      <c r="F53" s="142">
        <v>490</v>
      </c>
      <c r="G53" s="141">
        <v>1749</v>
      </c>
      <c r="H53" s="140">
        <v>59.5</v>
      </c>
      <c r="I53" s="143">
        <v>63.4</v>
      </c>
      <c r="J53" s="73"/>
      <c r="K53" s="150"/>
      <c r="L53" s="186"/>
      <c r="M53" s="186"/>
      <c r="N53" s="186"/>
      <c r="Q53" s="185"/>
      <c r="R53" s="116"/>
      <c r="S53" s="187"/>
      <c r="T53" s="187"/>
      <c r="U53" s="187"/>
      <c r="V53" s="187"/>
      <c r="W53" s="187"/>
      <c r="X53" s="187"/>
    </row>
    <row r="54" spans="1:24" ht="15" x14ac:dyDescent="0.25">
      <c r="A54" s="24">
        <v>91</v>
      </c>
      <c r="B54" s="15" t="s">
        <v>23</v>
      </c>
      <c r="C54" s="25">
        <v>95</v>
      </c>
      <c r="D54" s="141">
        <v>55</v>
      </c>
      <c r="E54" s="141">
        <v>182</v>
      </c>
      <c r="F54" s="142">
        <v>510</v>
      </c>
      <c r="G54" s="141">
        <v>1822</v>
      </c>
      <c r="H54" s="140">
        <v>62.5</v>
      </c>
      <c r="I54" s="143">
        <v>63.7</v>
      </c>
      <c r="J54" s="73"/>
      <c r="K54" s="150"/>
      <c r="L54" s="186"/>
      <c r="M54" s="186"/>
      <c r="N54" s="186"/>
      <c r="Q54" s="185"/>
      <c r="R54" s="116"/>
      <c r="S54" s="187"/>
      <c r="T54" s="187"/>
      <c r="U54" s="187"/>
      <c r="V54" s="187"/>
      <c r="W54" s="187"/>
      <c r="X54" s="187"/>
    </row>
    <row r="55" spans="1:24" ht="15" x14ac:dyDescent="0.25">
      <c r="A55" s="24">
        <v>96</v>
      </c>
      <c r="B55" s="15" t="s">
        <v>23</v>
      </c>
      <c r="C55" s="25">
        <v>100</v>
      </c>
      <c r="D55" s="141">
        <v>57</v>
      </c>
      <c r="E55" s="141">
        <v>189</v>
      </c>
      <c r="F55" s="142">
        <v>528</v>
      </c>
      <c r="G55" s="141">
        <v>1887</v>
      </c>
      <c r="H55" s="140">
        <v>64.5</v>
      </c>
      <c r="I55" s="143">
        <v>63.7</v>
      </c>
      <c r="J55" s="73"/>
      <c r="K55" s="150"/>
      <c r="L55" s="186"/>
      <c r="M55" s="186"/>
      <c r="N55" s="186"/>
      <c r="Q55" s="185"/>
      <c r="R55" s="116"/>
      <c r="S55" s="187"/>
      <c r="T55" s="187"/>
      <c r="U55" s="187"/>
      <c r="V55" s="187"/>
      <c r="W55" s="187"/>
      <c r="X55" s="187"/>
    </row>
    <row r="56" spans="1:24" ht="15" x14ac:dyDescent="0.25">
      <c r="A56" s="24">
        <v>101</v>
      </c>
      <c r="B56" s="15" t="s">
        <v>23</v>
      </c>
      <c r="C56" s="25">
        <v>105</v>
      </c>
      <c r="D56" s="141">
        <v>59</v>
      </c>
      <c r="E56" s="141">
        <v>196</v>
      </c>
      <c r="F56" s="142">
        <v>548</v>
      </c>
      <c r="G56" s="141">
        <v>1958</v>
      </c>
      <c r="H56" s="140">
        <v>66.5</v>
      </c>
      <c r="I56" s="143">
        <v>63.9</v>
      </c>
      <c r="J56" s="73"/>
      <c r="K56" s="150"/>
      <c r="L56" s="186"/>
      <c r="M56" s="186"/>
      <c r="N56" s="186"/>
      <c r="Q56" s="185"/>
      <c r="R56" s="116"/>
      <c r="S56" s="187"/>
      <c r="T56" s="187"/>
      <c r="U56" s="187"/>
      <c r="V56" s="187"/>
      <c r="W56" s="187"/>
      <c r="X56" s="187"/>
    </row>
    <row r="57" spans="1:24" ht="15" x14ac:dyDescent="0.25">
      <c r="A57" s="24">
        <v>106</v>
      </c>
      <c r="B57" s="15" t="s">
        <v>23</v>
      </c>
      <c r="C57" s="25">
        <v>110</v>
      </c>
      <c r="D57" s="141">
        <v>61</v>
      </c>
      <c r="E57" s="141">
        <v>203</v>
      </c>
      <c r="F57" s="142">
        <v>568</v>
      </c>
      <c r="G57" s="141">
        <v>2029</v>
      </c>
      <c r="H57" s="140">
        <v>69</v>
      </c>
      <c r="I57" s="143">
        <v>64.099999999999994</v>
      </c>
      <c r="J57" s="73"/>
      <c r="K57" s="150"/>
      <c r="L57" s="186"/>
      <c r="M57" s="186"/>
      <c r="N57" s="186"/>
      <c r="Q57" s="185"/>
      <c r="R57" s="116"/>
      <c r="S57" s="187"/>
      <c r="T57" s="187"/>
      <c r="U57" s="187"/>
      <c r="V57" s="187"/>
      <c r="W57" s="187"/>
      <c r="X57" s="187"/>
    </row>
    <row r="58" spans="1:24" ht="15" x14ac:dyDescent="0.25">
      <c r="A58" s="24">
        <v>111</v>
      </c>
      <c r="B58" s="15" t="s">
        <v>23</v>
      </c>
      <c r="C58" s="25">
        <v>115</v>
      </c>
      <c r="D58" s="141">
        <v>63</v>
      </c>
      <c r="E58" s="141">
        <v>210</v>
      </c>
      <c r="F58" s="142">
        <v>587</v>
      </c>
      <c r="G58" s="141">
        <v>2097</v>
      </c>
      <c r="H58" s="140">
        <v>71.5</v>
      </c>
      <c r="I58" s="143">
        <v>64.2</v>
      </c>
      <c r="J58" s="73"/>
      <c r="K58" s="150"/>
      <c r="L58" s="186"/>
      <c r="M58" s="186"/>
      <c r="N58" s="186"/>
      <c r="Q58" s="185"/>
      <c r="R58" s="116"/>
      <c r="S58" s="187"/>
      <c r="T58" s="187"/>
      <c r="U58" s="187"/>
      <c r="V58" s="187"/>
      <c r="W58" s="187"/>
      <c r="X58" s="187"/>
    </row>
    <row r="59" spans="1:24" ht="15" x14ac:dyDescent="0.25">
      <c r="A59" s="24">
        <v>116</v>
      </c>
      <c r="B59" s="15" t="s">
        <v>23</v>
      </c>
      <c r="C59" s="25">
        <v>120</v>
      </c>
      <c r="D59" s="141">
        <v>65</v>
      </c>
      <c r="E59" s="141">
        <v>217</v>
      </c>
      <c r="F59" s="142">
        <v>608</v>
      </c>
      <c r="G59" s="141">
        <v>2173</v>
      </c>
      <c r="H59" s="140">
        <v>74</v>
      </c>
      <c r="I59" s="143">
        <v>64.5</v>
      </c>
      <c r="J59" s="73"/>
      <c r="K59" s="150"/>
      <c r="L59" s="186"/>
      <c r="M59" s="186"/>
      <c r="N59" s="186"/>
      <c r="Q59" s="185"/>
      <c r="R59" s="116"/>
      <c r="S59" s="187"/>
      <c r="T59" s="187"/>
      <c r="U59" s="187"/>
      <c r="V59" s="187"/>
      <c r="W59" s="187"/>
      <c r="X59" s="187"/>
    </row>
    <row r="60" spans="1:24" ht="15" x14ac:dyDescent="0.25">
      <c r="A60" s="24">
        <v>121</v>
      </c>
      <c r="B60" s="15" t="s">
        <v>23</v>
      </c>
      <c r="C60" s="25">
        <v>125</v>
      </c>
      <c r="D60" s="141">
        <v>67</v>
      </c>
      <c r="E60" s="141">
        <v>224</v>
      </c>
      <c r="F60" s="142">
        <v>627</v>
      </c>
      <c r="G60" s="141">
        <v>2238</v>
      </c>
      <c r="H60" s="140">
        <v>76</v>
      </c>
      <c r="I60" s="143">
        <v>64.5</v>
      </c>
      <c r="J60" s="73"/>
      <c r="K60" s="150"/>
      <c r="L60" s="186"/>
      <c r="M60" s="186"/>
      <c r="N60" s="186"/>
      <c r="Q60" s="185"/>
      <c r="R60" s="116"/>
      <c r="S60" s="187"/>
      <c r="T60" s="187"/>
      <c r="U60" s="187"/>
      <c r="V60" s="187"/>
      <c r="W60" s="187"/>
      <c r="X60" s="187"/>
    </row>
    <row r="61" spans="1:24" ht="15" x14ac:dyDescent="0.25">
      <c r="A61" s="24">
        <v>126</v>
      </c>
      <c r="B61" s="15" t="s">
        <v>23</v>
      </c>
      <c r="C61" s="25">
        <v>130</v>
      </c>
      <c r="D61" s="141">
        <v>69</v>
      </c>
      <c r="E61" s="141">
        <v>231</v>
      </c>
      <c r="F61" s="142">
        <v>646</v>
      </c>
      <c r="G61" s="141">
        <v>2308</v>
      </c>
      <c r="H61" s="140">
        <v>79</v>
      </c>
      <c r="I61" s="143">
        <v>64.599999999999994</v>
      </c>
      <c r="J61" s="73"/>
      <c r="K61" s="150"/>
      <c r="L61" s="186"/>
      <c r="M61" s="186"/>
      <c r="N61" s="186"/>
      <c r="Q61" s="185"/>
      <c r="R61" s="116"/>
      <c r="S61" s="187"/>
      <c r="T61" s="187"/>
      <c r="U61" s="187"/>
      <c r="V61" s="187"/>
      <c r="W61" s="187"/>
      <c r="X61" s="187"/>
    </row>
    <row r="62" spans="1:24" ht="15" x14ac:dyDescent="0.25">
      <c r="A62" s="24">
        <v>131</v>
      </c>
      <c r="B62" s="15" t="s">
        <v>23</v>
      </c>
      <c r="C62" s="25">
        <v>135</v>
      </c>
      <c r="D62" s="141">
        <v>71</v>
      </c>
      <c r="E62" s="141">
        <v>238</v>
      </c>
      <c r="F62" s="142">
        <v>667</v>
      </c>
      <c r="G62" s="141">
        <v>2380</v>
      </c>
      <c r="H62" s="140">
        <v>81</v>
      </c>
      <c r="I62" s="143">
        <v>64.8</v>
      </c>
      <c r="J62" s="73"/>
      <c r="K62" s="150"/>
      <c r="L62" s="186"/>
      <c r="M62" s="186"/>
      <c r="N62" s="186"/>
      <c r="Q62" s="185"/>
      <c r="R62" s="116"/>
      <c r="S62" s="187"/>
      <c r="T62" s="187"/>
      <c r="U62" s="187"/>
      <c r="V62" s="187"/>
      <c r="W62" s="187"/>
      <c r="X62" s="187"/>
    </row>
    <row r="63" spans="1:24" ht="15" x14ac:dyDescent="0.25">
      <c r="A63" s="24">
        <v>136</v>
      </c>
      <c r="B63" s="15" t="s">
        <v>23</v>
      </c>
      <c r="C63" s="25">
        <v>140</v>
      </c>
      <c r="D63" s="141">
        <v>73</v>
      </c>
      <c r="E63" s="141">
        <v>244</v>
      </c>
      <c r="F63" s="142">
        <v>685</v>
      </c>
      <c r="G63" s="141">
        <v>2446</v>
      </c>
      <c r="H63" s="140">
        <v>83.5</v>
      </c>
      <c r="I63" s="143">
        <v>64.8</v>
      </c>
      <c r="J63" s="73"/>
      <c r="K63" s="150"/>
      <c r="L63" s="186"/>
      <c r="M63" s="186"/>
      <c r="N63" s="186"/>
      <c r="Q63" s="185"/>
      <c r="R63" s="116"/>
      <c r="S63" s="187"/>
      <c r="T63" s="187"/>
      <c r="U63" s="187"/>
      <c r="V63" s="187"/>
      <c r="W63" s="187"/>
      <c r="X63" s="187"/>
    </row>
    <row r="64" spans="1:24" ht="15" x14ac:dyDescent="0.25">
      <c r="A64" s="24">
        <v>141</v>
      </c>
      <c r="B64" s="15" t="s">
        <v>23</v>
      </c>
      <c r="C64" s="25">
        <v>145</v>
      </c>
      <c r="D64" s="141">
        <v>75</v>
      </c>
      <c r="E64" s="141">
        <v>251</v>
      </c>
      <c r="F64" s="142">
        <v>703</v>
      </c>
      <c r="G64" s="141">
        <v>2512</v>
      </c>
      <c r="H64" s="140">
        <v>85.5</v>
      </c>
      <c r="I64" s="143">
        <v>64.8</v>
      </c>
      <c r="J64" s="73"/>
      <c r="K64" s="150"/>
      <c r="L64" s="186"/>
      <c r="M64" s="186"/>
      <c r="N64" s="186"/>
      <c r="Q64" s="185"/>
      <c r="R64" s="116"/>
      <c r="S64" s="187"/>
      <c r="T64" s="187"/>
      <c r="U64" s="187"/>
      <c r="V64" s="187"/>
      <c r="W64" s="187"/>
      <c r="X64" s="187"/>
    </row>
    <row r="65" spans="1:24" ht="12" customHeight="1" x14ac:dyDescent="0.25">
      <c r="A65" s="24">
        <v>146</v>
      </c>
      <c r="B65" s="15" t="s">
        <v>23</v>
      </c>
      <c r="C65" s="25">
        <v>150</v>
      </c>
      <c r="D65" s="141">
        <v>78</v>
      </c>
      <c r="E65" s="141">
        <v>261</v>
      </c>
      <c r="F65" s="142">
        <v>730</v>
      </c>
      <c r="G65" s="141">
        <v>2608</v>
      </c>
      <c r="H65" s="140">
        <v>89</v>
      </c>
      <c r="I65" s="143">
        <v>64.900000000000006</v>
      </c>
      <c r="J65" s="73"/>
      <c r="K65" s="150"/>
      <c r="L65" s="186"/>
      <c r="M65" s="186"/>
      <c r="N65" s="186"/>
      <c r="Q65" s="185"/>
      <c r="R65" s="116"/>
      <c r="S65" s="187"/>
      <c r="T65" s="187"/>
      <c r="U65" s="187"/>
      <c r="V65" s="187"/>
      <c r="W65" s="187"/>
      <c r="X65" s="187"/>
    </row>
    <row r="66" spans="1:24" ht="12" customHeight="1" x14ac:dyDescent="0.25">
      <c r="A66" s="268">
        <v>151</v>
      </c>
      <c r="B66" s="269" t="s">
        <v>23</v>
      </c>
      <c r="C66" s="270">
        <v>155</v>
      </c>
      <c r="D66" s="271">
        <v>79</v>
      </c>
      <c r="E66" s="271">
        <v>265</v>
      </c>
      <c r="F66" s="272">
        <v>741</v>
      </c>
      <c r="G66" s="271">
        <v>2647</v>
      </c>
      <c r="H66" s="273"/>
      <c r="I66" s="274">
        <v>64.900000000000006</v>
      </c>
      <c r="J66" s="73"/>
      <c r="K66" s="150"/>
      <c r="L66" s="186"/>
      <c r="M66" s="186"/>
      <c r="N66" s="186"/>
      <c r="Q66" s="185"/>
      <c r="R66" s="116"/>
      <c r="S66" s="187"/>
      <c r="T66" s="187"/>
      <c r="U66" s="187"/>
      <c r="V66" s="187"/>
      <c r="W66" s="187"/>
      <c r="X66" s="187"/>
    </row>
    <row r="67" spans="1:24" ht="12" customHeight="1" x14ac:dyDescent="0.25">
      <c r="A67" s="275">
        <v>156</v>
      </c>
      <c r="B67" s="269" t="s">
        <v>23</v>
      </c>
      <c r="C67" s="270">
        <v>160</v>
      </c>
      <c r="D67" s="271">
        <v>81</v>
      </c>
      <c r="E67" s="271">
        <v>271</v>
      </c>
      <c r="F67" s="272">
        <v>760</v>
      </c>
      <c r="G67" s="271">
        <v>2713</v>
      </c>
      <c r="H67" s="273"/>
      <c r="I67" s="274">
        <v>64.900000000000006</v>
      </c>
      <c r="J67" s="73"/>
      <c r="K67" s="150"/>
      <c r="L67" s="186"/>
      <c r="M67" s="186"/>
      <c r="N67" s="186"/>
      <c r="Q67" s="185"/>
      <c r="R67" s="116"/>
      <c r="S67" s="187"/>
      <c r="T67" s="187"/>
      <c r="U67" s="187"/>
      <c r="V67" s="187"/>
      <c r="W67" s="187"/>
      <c r="X67" s="187"/>
    </row>
    <row r="68" spans="1:24" ht="12" customHeight="1" x14ac:dyDescent="0.25">
      <c r="A68" s="275">
        <v>161</v>
      </c>
      <c r="B68" s="269" t="s">
        <v>23</v>
      </c>
      <c r="C68" s="270">
        <v>165</v>
      </c>
      <c r="D68" s="271">
        <v>83</v>
      </c>
      <c r="E68" s="271">
        <v>278</v>
      </c>
      <c r="F68" s="272">
        <v>778</v>
      </c>
      <c r="G68" s="271">
        <v>2780</v>
      </c>
      <c r="H68" s="273"/>
      <c r="I68" s="274">
        <v>64.900000000000006</v>
      </c>
      <c r="J68" s="73"/>
      <c r="K68" s="150"/>
      <c r="L68" s="186"/>
      <c r="M68" s="186"/>
      <c r="N68" s="186"/>
      <c r="Q68" s="185"/>
      <c r="R68" s="116"/>
      <c r="S68" s="187"/>
      <c r="T68" s="187"/>
      <c r="U68" s="187"/>
      <c r="V68" s="187"/>
      <c r="W68" s="187"/>
      <c r="X68" s="187"/>
    </row>
    <row r="69" spans="1:24" ht="12" customHeight="1" x14ac:dyDescent="0.25">
      <c r="A69" s="275">
        <v>166</v>
      </c>
      <c r="B69" s="269" t="s">
        <v>23</v>
      </c>
      <c r="C69" s="270">
        <v>170</v>
      </c>
      <c r="D69" s="271">
        <v>86</v>
      </c>
      <c r="E69" s="271">
        <v>284</v>
      </c>
      <c r="F69" s="272">
        <v>797</v>
      </c>
      <c r="G69" s="271">
        <v>2845</v>
      </c>
      <c r="H69" s="273"/>
      <c r="I69" s="274">
        <v>64.900000000000006</v>
      </c>
      <c r="J69" s="73"/>
      <c r="K69" s="150"/>
      <c r="L69" s="186"/>
      <c r="M69" s="186"/>
      <c r="N69" s="186"/>
      <c r="Q69" s="185"/>
      <c r="R69" s="116"/>
      <c r="S69" s="187"/>
      <c r="T69" s="187"/>
      <c r="U69" s="187"/>
      <c r="V69" s="187"/>
      <c r="W69" s="187"/>
      <c r="X69" s="187"/>
    </row>
    <row r="70" spans="1:24" ht="12" customHeight="1" x14ac:dyDescent="0.25">
      <c r="A70" s="275">
        <v>171</v>
      </c>
      <c r="B70" s="269" t="s">
        <v>23</v>
      </c>
      <c r="C70" s="270">
        <v>175</v>
      </c>
      <c r="D70" s="271">
        <v>88</v>
      </c>
      <c r="E70" s="271">
        <v>291</v>
      </c>
      <c r="F70" s="272">
        <v>815</v>
      </c>
      <c r="G70" s="271">
        <v>2911</v>
      </c>
      <c r="H70" s="273"/>
      <c r="I70" s="274">
        <v>64.900000000000006</v>
      </c>
      <c r="J70" s="73"/>
      <c r="K70" s="150"/>
      <c r="L70" s="186"/>
      <c r="M70" s="186"/>
      <c r="N70" s="186"/>
      <c r="Q70" s="185"/>
      <c r="R70" s="116"/>
      <c r="S70" s="187"/>
      <c r="T70" s="187"/>
      <c r="U70" s="187"/>
      <c r="V70" s="187"/>
      <c r="W70" s="187"/>
      <c r="X70" s="187"/>
    </row>
    <row r="71" spans="1:24" ht="12" customHeight="1" x14ac:dyDescent="0.25">
      <c r="A71" s="275">
        <v>176</v>
      </c>
      <c r="B71" s="269" t="s">
        <v>23</v>
      </c>
      <c r="C71" s="270">
        <v>180</v>
      </c>
      <c r="D71" s="271">
        <v>90</v>
      </c>
      <c r="E71" s="271">
        <v>298</v>
      </c>
      <c r="F71" s="272">
        <v>833</v>
      </c>
      <c r="G71" s="271">
        <v>2977</v>
      </c>
      <c r="H71" s="273"/>
      <c r="I71" s="274">
        <v>64.900000000000006</v>
      </c>
      <c r="J71" s="73"/>
      <c r="K71" s="150"/>
      <c r="L71" s="186"/>
      <c r="M71" s="186"/>
      <c r="N71" s="186"/>
      <c r="Q71" s="185"/>
      <c r="R71" s="116"/>
      <c r="S71" s="187"/>
      <c r="T71" s="187"/>
      <c r="U71" s="187"/>
      <c r="V71" s="187"/>
      <c r="W71" s="187"/>
      <c r="X71" s="187"/>
    </row>
    <row r="72" spans="1:24" ht="12" customHeight="1" x14ac:dyDescent="0.25">
      <c r="A72" s="275">
        <v>181</v>
      </c>
      <c r="B72" s="269" t="s">
        <v>23</v>
      </c>
      <c r="C72" s="270">
        <v>185</v>
      </c>
      <c r="D72" s="271">
        <v>92</v>
      </c>
      <c r="E72" s="271">
        <v>304</v>
      </c>
      <c r="F72" s="272">
        <v>852</v>
      </c>
      <c r="G72" s="271">
        <v>3043</v>
      </c>
      <c r="H72" s="273"/>
      <c r="I72" s="274">
        <v>64.900000000000006</v>
      </c>
      <c r="J72" s="73"/>
      <c r="K72" s="150"/>
      <c r="L72" s="186"/>
      <c r="M72" s="186"/>
      <c r="N72" s="186"/>
      <c r="Q72" s="185"/>
      <c r="R72" s="116"/>
      <c r="S72" s="187"/>
      <c r="T72" s="187"/>
      <c r="U72" s="187"/>
      <c r="V72" s="187"/>
      <c r="W72" s="187"/>
      <c r="X72" s="187"/>
    </row>
    <row r="73" spans="1:24" ht="12" customHeight="1" x14ac:dyDescent="0.25">
      <c r="A73" s="275">
        <v>186</v>
      </c>
      <c r="B73" s="269" t="s">
        <v>23</v>
      </c>
      <c r="C73" s="270">
        <v>190</v>
      </c>
      <c r="D73" s="271">
        <v>93</v>
      </c>
      <c r="E73" s="271">
        <v>311</v>
      </c>
      <c r="F73" s="272">
        <v>870</v>
      </c>
      <c r="G73" s="271">
        <v>3109</v>
      </c>
      <c r="H73" s="273"/>
      <c r="I73" s="274">
        <v>64.900000000000006</v>
      </c>
      <c r="J73" s="73"/>
      <c r="K73" s="150"/>
      <c r="L73" s="186"/>
      <c r="M73" s="186"/>
      <c r="N73" s="186"/>
      <c r="Q73" s="185"/>
      <c r="R73" s="116"/>
      <c r="S73" s="187"/>
      <c r="T73" s="187"/>
      <c r="U73" s="187"/>
      <c r="V73" s="187"/>
      <c r="W73" s="187"/>
      <c r="X73" s="187"/>
    </row>
    <row r="74" spans="1:24" ht="12" customHeight="1" x14ac:dyDescent="0.25">
      <c r="A74" s="275">
        <v>191</v>
      </c>
      <c r="B74" s="269" t="s">
        <v>23</v>
      </c>
      <c r="C74" s="270">
        <v>195</v>
      </c>
      <c r="D74" s="271">
        <v>95</v>
      </c>
      <c r="E74" s="271">
        <v>317</v>
      </c>
      <c r="F74" s="272">
        <v>889</v>
      </c>
      <c r="G74" s="271">
        <v>3175</v>
      </c>
      <c r="H74" s="273"/>
      <c r="I74" s="274">
        <v>64.900000000000006</v>
      </c>
      <c r="J74" s="73"/>
      <c r="K74" s="150"/>
      <c r="L74" s="186"/>
      <c r="M74" s="186"/>
      <c r="N74" s="186"/>
      <c r="Q74" s="185"/>
      <c r="R74" s="116"/>
      <c r="S74" s="187"/>
      <c r="T74" s="187"/>
      <c r="U74" s="187"/>
      <c r="V74" s="187"/>
      <c r="W74" s="187"/>
      <c r="X74" s="187"/>
    </row>
    <row r="75" spans="1:24" ht="12" customHeight="1" x14ac:dyDescent="0.25">
      <c r="A75" s="276">
        <v>196</v>
      </c>
      <c r="B75" s="277" t="s">
        <v>23</v>
      </c>
      <c r="C75" s="278">
        <v>200</v>
      </c>
      <c r="D75" s="271">
        <v>97</v>
      </c>
      <c r="E75" s="271">
        <v>324</v>
      </c>
      <c r="F75" s="272">
        <v>907</v>
      </c>
      <c r="G75" s="271">
        <v>3241</v>
      </c>
      <c r="H75" s="273"/>
      <c r="I75" s="274">
        <v>64.900000000000006</v>
      </c>
      <c r="J75" s="73"/>
      <c r="K75" s="150"/>
      <c r="L75" s="186"/>
      <c r="M75" s="186"/>
      <c r="N75" s="186"/>
      <c r="Q75" s="185"/>
      <c r="R75" s="116"/>
      <c r="S75" s="187"/>
      <c r="T75" s="187"/>
      <c r="U75" s="187"/>
      <c r="V75" s="187"/>
      <c r="W75" s="187"/>
      <c r="X75" s="187"/>
    </row>
    <row r="76" spans="1:24" ht="42" customHeight="1" x14ac:dyDescent="0.2">
      <c r="A76" s="294" t="s">
        <v>24</v>
      </c>
      <c r="B76" s="295"/>
      <c r="C76" s="295"/>
      <c r="D76" s="295"/>
      <c r="E76" s="295"/>
      <c r="F76" s="295"/>
      <c r="G76" s="295"/>
      <c r="H76" s="295"/>
      <c r="I76" s="38"/>
    </row>
    <row r="77" spans="1:24" ht="39" customHeight="1" x14ac:dyDescent="0.2">
      <c r="A77" s="294" t="s">
        <v>25</v>
      </c>
      <c r="B77" s="295"/>
      <c r="C77" s="295"/>
      <c r="D77" s="295"/>
      <c r="E77" s="295"/>
      <c r="F77" s="295"/>
      <c r="G77" s="295"/>
      <c r="H77" s="295"/>
      <c r="I77" s="38"/>
    </row>
    <row r="78" spans="1:24" ht="13.5" thickBot="1" x14ac:dyDescent="0.25"/>
    <row r="79" spans="1:24" x14ac:dyDescent="0.2">
      <c r="D79" s="18"/>
      <c r="E79" s="18"/>
      <c r="F79" s="18"/>
      <c r="G79" s="18"/>
      <c r="H79" s="18"/>
      <c r="I79" s="18"/>
    </row>
    <row r="80" spans="1:24" x14ac:dyDescent="0.2">
      <c r="I80"/>
      <c r="J80"/>
    </row>
    <row r="81" spans="5:10" x14ac:dyDescent="0.2">
      <c r="E81" s="79"/>
      <c r="F81" s="79"/>
      <c r="G81" s="79"/>
      <c r="I81"/>
      <c r="J81"/>
    </row>
    <row r="82" spans="5:10" x14ac:dyDescent="0.2">
      <c r="E82" s="79"/>
      <c r="F82" s="79"/>
      <c r="G82" s="79"/>
    </row>
    <row r="83" spans="5:10" x14ac:dyDescent="0.2">
      <c r="E83" s="80"/>
      <c r="F83" s="80"/>
      <c r="G83" s="80"/>
    </row>
  </sheetData>
  <mergeCells count="4">
    <mergeCell ref="B3:B4"/>
    <mergeCell ref="B5:B6"/>
    <mergeCell ref="A76:H76"/>
    <mergeCell ref="A77:H77"/>
  </mergeCells>
  <pageMargins left="0.7" right="0.7" top="0.75" bottom="0.75" header="0.3" footer="0.3"/>
  <pageSetup paperSize="9"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</sheetPr>
  <dimension ref="A1:AJ212"/>
  <sheetViews>
    <sheetView topLeftCell="A47" zoomScale="85" zoomScaleNormal="85" workbookViewId="0">
      <selection activeCell="N72" sqref="N72"/>
    </sheetView>
  </sheetViews>
  <sheetFormatPr baseColWidth="10" defaultColWidth="9.140625" defaultRowHeight="12.75" x14ac:dyDescent="0.2"/>
  <cols>
    <col min="1" max="1" width="4.140625" style="1" customWidth="1"/>
    <col min="2" max="2" width="3.140625" style="1" customWidth="1"/>
    <col min="3" max="3" width="4.140625" style="1" customWidth="1"/>
    <col min="4" max="4" width="20.7109375" style="1" hidden="1" customWidth="1"/>
    <col min="5" max="8" width="20.7109375" style="1" customWidth="1"/>
    <col min="9" max="9" width="0.85546875" customWidth="1"/>
    <col min="10" max="10" width="12" style="1" customWidth="1"/>
    <col min="11" max="11" width="9.140625" style="1" customWidth="1"/>
    <col min="12" max="12" width="9.140625" customWidth="1"/>
    <col min="13" max="17" width="20" customWidth="1"/>
    <col min="18" max="22" width="9.140625" customWidth="1"/>
    <col min="23" max="23" width="9.42578125" customWidth="1"/>
    <col min="24" max="24" width="6.42578125" customWidth="1"/>
    <col min="25" max="25" width="9.140625" customWidth="1"/>
    <col min="26" max="26" width="11.42578125" customWidth="1"/>
    <col min="27" max="27" width="6.5703125" customWidth="1"/>
    <col min="28" max="28" width="9.140625" customWidth="1"/>
    <col min="33" max="16384" width="9.140625" style="1"/>
  </cols>
  <sheetData>
    <row r="1" spans="1:36" x14ac:dyDescent="0.2">
      <c r="A1" s="2"/>
      <c r="B1" s="3" t="s">
        <v>0</v>
      </c>
      <c r="C1" s="3"/>
      <c r="D1" s="4" t="s">
        <v>21</v>
      </c>
      <c r="E1" s="4" t="s">
        <v>1</v>
      </c>
      <c r="F1" s="5" t="s">
        <v>2</v>
      </c>
      <c r="G1" s="5" t="s">
        <v>3</v>
      </c>
      <c r="H1" s="6" t="s">
        <v>31</v>
      </c>
      <c r="J1" s="7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43"/>
      <c r="AA1" s="43"/>
      <c r="AB1" s="1"/>
      <c r="AC1" s="1"/>
      <c r="AD1" s="1"/>
      <c r="AE1" s="1"/>
      <c r="AF1" s="1"/>
    </row>
    <row r="2" spans="1:36" ht="13.5" thickBot="1" x14ac:dyDescent="0.25">
      <c r="B2" s="8" t="s">
        <v>5</v>
      </c>
      <c r="D2" s="6" t="s">
        <v>22</v>
      </c>
      <c r="E2" s="6" t="s">
        <v>22</v>
      </c>
      <c r="F2" s="6" t="s">
        <v>22</v>
      </c>
      <c r="G2" s="6" t="s">
        <v>22</v>
      </c>
      <c r="H2" s="6" t="s">
        <v>22</v>
      </c>
      <c r="J2" s="40" t="s">
        <v>6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43"/>
      <c r="AA2" s="43"/>
      <c r="AB2" s="1"/>
      <c r="AC2" s="1"/>
      <c r="AD2" s="1"/>
      <c r="AE2" s="1"/>
      <c r="AF2" s="1"/>
    </row>
    <row r="3" spans="1:36" ht="26.45" customHeight="1" x14ac:dyDescent="0.2">
      <c r="B3" s="292" t="s">
        <v>7</v>
      </c>
      <c r="C3" s="9"/>
      <c r="D3" s="19" t="s">
        <v>36</v>
      </c>
      <c r="E3" s="102" t="s">
        <v>109</v>
      </c>
      <c r="F3" s="19" t="s">
        <v>107</v>
      </c>
      <c r="G3" s="32" t="s">
        <v>28</v>
      </c>
      <c r="H3" s="103" t="s">
        <v>108</v>
      </c>
      <c r="J3" s="104" t="s">
        <v>8</v>
      </c>
      <c r="Z3" s="43"/>
      <c r="AA3" s="43"/>
      <c r="AB3" s="1"/>
      <c r="AC3" s="1"/>
      <c r="AD3" s="1"/>
      <c r="AE3" s="1"/>
      <c r="AF3" s="1"/>
    </row>
    <row r="4" spans="1:36" ht="39" thickBot="1" x14ac:dyDescent="0.25">
      <c r="A4" s="11"/>
      <c r="B4" s="292"/>
      <c r="C4" s="12"/>
      <c r="D4" s="9" t="s">
        <v>9</v>
      </c>
      <c r="E4" s="105" t="s">
        <v>10</v>
      </c>
      <c r="F4" s="9" t="s">
        <v>11</v>
      </c>
      <c r="G4" s="33" t="s">
        <v>12</v>
      </c>
      <c r="H4" s="112" t="s">
        <v>13</v>
      </c>
      <c r="J4" s="107"/>
      <c r="Z4" s="43"/>
      <c r="AA4" s="43"/>
      <c r="AB4" s="1"/>
      <c r="AC4" s="1"/>
      <c r="AD4" s="1"/>
      <c r="AE4" s="1"/>
      <c r="AF4" s="1"/>
    </row>
    <row r="5" spans="1:36" ht="25.5" x14ac:dyDescent="0.2">
      <c r="B5" s="293" t="s">
        <v>14</v>
      </c>
      <c r="C5" s="9"/>
      <c r="D5" s="19" t="s">
        <v>26</v>
      </c>
      <c r="E5" s="102" t="s">
        <v>27</v>
      </c>
      <c r="F5" s="19" t="s">
        <v>29</v>
      </c>
      <c r="G5" s="32" t="s">
        <v>30</v>
      </c>
      <c r="H5" s="113" t="s">
        <v>31</v>
      </c>
      <c r="J5" s="104" t="s">
        <v>15</v>
      </c>
      <c r="M5" s="298" t="s">
        <v>128</v>
      </c>
      <c r="N5" s="300" t="str">
        <f>IF([7]Versions!$J$3=[7]Versions!$N$2,[7]Versions!$N$14,[7]Versions!$M$14)</f>
        <v>Flex Abonnement 6</v>
      </c>
      <c r="O5" s="302" t="str">
        <f>IF([7]Versions!$J$3=[7]Versions!$N$2,[7]Versions!$N$15,[7]Versions!$M$15)</f>
        <v>Flex Abonnement 10</v>
      </c>
      <c r="P5" s="300" t="str">
        <f>IF([7]Versions!$J$3=[7]Versions!$N$2,[7]Versions!$N$16,[7]Versions!$M$16)</f>
        <v>Flex Abonnement 80</v>
      </c>
      <c r="Q5" s="296" t="str">
        <f>IF([7]Versions!$J$3=[7]Versions!$N$2,[7]Versions!$N$17,[7]Versions!$M$17)</f>
        <v>Flex Abonnement 120</v>
      </c>
      <c r="Z5" s="43"/>
      <c r="AA5" s="43"/>
      <c r="AB5" s="1"/>
      <c r="AC5" s="1"/>
      <c r="AD5" s="1"/>
      <c r="AE5" s="1"/>
      <c r="AF5" s="1"/>
    </row>
    <row r="6" spans="1:36" ht="40.15" customHeight="1" thickBot="1" x14ac:dyDescent="0.25">
      <c r="A6" s="9"/>
      <c r="B6" s="293"/>
      <c r="C6" s="9"/>
      <c r="D6" s="30" t="s">
        <v>16</v>
      </c>
      <c r="E6" s="109" t="s">
        <v>17</v>
      </c>
      <c r="F6" s="30" t="s">
        <v>18</v>
      </c>
      <c r="G6" s="36" t="s">
        <v>19</v>
      </c>
      <c r="H6" s="114" t="s">
        <v>20</v>
      </c>
      <c r="J6" s="126">
        <v>0.8</v>
      </c>
      <c r="M6" s="299"/>
      <c r="N6" s="301"/>
      <c r="O6" s="303"/>
      <c r="P6" s="301"/>
      <c r="Q6" s="297"/>
      <c r="Z6" s="43"/>
      <c r="AA6" s="43"/>
      <c r="AB6" s="1"/>
      <c r="AC6" s="1"/>
      <c r="AD6" s="1"/>
      <c r="AE6" s="1"/>
      <c r="AF6" s="1"/>
    </row>
    <row r="7" spans="1:36" ht="7.9" customHeight="1" x14ac:dyDescent="0.2">
      <c r="A7" s="9"/>
      <c r="B7" s="17"/>
      <c r="C7" s="9"/>
      <c r="D7" s="14"/>
      <c r="E7" s="35"/>
      <c r="F7" s="14"/>
      <c r="G7" s="33"/>
      <c r="H7" s="9"/>
      <c r="J7" s="10"/>
      <c r="L7" s="1"/>
      <c r="M7" s="197"/>
      <c r="N7" s="196"/>
      <c r="O7" s="196"/>
      <c r="P7" s="196"/>
      <c r="Q7" s="196"/>
      <c r="R7" s="1"/>
    </row>
    <row r="8" spans="1:36" s="73" customFormat="1" ht="15" x14ac:dyDescent="0.25">
      <c r="A8" s="69"/>
      <c r="B8" s="70">
        <v>1</v>
      </c>
      <c r="C8" s="71"/>
      <c r="D8" s="72"/>
      <c r="E8" s="144">
        <v>30.4</v>
      </c>
      <c r="F8" s="144">
        <v>85.6</v>
      </c>
      <c r="G8" s="144">
        <v>306</v>
      </c>
      <c r="H8" s="145"/>
      <c r="I8" s="129"/>
      <c r="J8" s="130">
        <v>80</v>
      </c>
      <c r="K8" s="146"/>
      <c r="L8"/>
      <c r="M8" s="197"/>
      <c r="N8" s="196"/>
      <c r="O8" s="196"/>
      <c r="P8" s="196"/>
      <c r="Q8" s="196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 s="74"/>
      <c r="AH8" s="74"/>
      <c r="AI8" s="74"/>
      <c r="AJ8" s="74"/>
    </row>
    <row r="9" spans="1:36" s="73" customFormat="1" ht="15" x14ac:dyDescent="0.25">
      <c r="A9" s="75"/>
      <c r="B9" s="76">
        <v>2</v>
      </c>
      <c r="C9" s="77"/>
      <c r="D9" s="72"/>
      <c r="E9" s="144">
        <v>34</v>
      </c>
      <c r="F9" s="144">
        <v>94.4</v>
      </c>
      <c r="G9" s="144">
        <v>338</v>
      </c>
      <c r="H9" s="145"/>
      <c r="I9" s="129"/>
      <c r="J9" s="130">
        <v>80</v>
      </c>
      <c r="K9" s="146"/>
      <c r="L9"/>
      <c r="M9" s="1"/>
      <c r="N9" s="1"/>
      <c r="O9" s="1"/>
      <c r="P9" s="1"/>
      <c r="Q9" s="1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 s="74"/>
      <c r="AH9" s="74"/>
      <c r="AI9" s="74"/>
      <c r="AJ9" s="74"/>
    </row>
    <row r="10" spans="1:36" s="73" customFormat="1" ht="15" x14ac:dyDescent="0.25">
      <c r="A10" s="75"/>
      <c r="B10" s="15">
        <v>3</v>
      </c>
      <c r="C10" s="77"/>
      <c r="D10" s="72"/>
      <c r="E10" s="144">
        <v>37.200000000000003</v>
      </c>
      <c r="F10" s="144">
        <v>104</v>
      </c>
      <c r="G10" s="144">
        <v>371</v>
      </c>
      <c r="H10" s="145">
        <v>12.600000000000001</v>
      </c>
      <c r="I10" s="129"/>
      <c r="J10" s="130">
        <v>80</v>
      </c>
      <c r="K10" s="146"/>
      <c r="L10"/>
      <c r="M10" s="198" t="s">
        <v>46</v>
      </c>
      <c r="N10" s="154">
        <v>18.2</v>
      </c>
      <c r="O10" s="162">
        <v>26.4</v>
      </c>
      <c r="P10" s="161">
        <v>230</v>
      </c>
      <c r="Q10" s="199">
        <v>304</v>
      </c>
      <c r="R10" s="147"/>
      <c r="S10"/>
      <c r="T10"/>
      <c r="U10"/>
      <c r="V10"/>
      <c r="W10"/>
      <c r="X10"/>
      <c r="Y10" s="189"/>
      <c r="Z10" s="189"/>
      <c r="AA10" s="189"/>
      <c r="AB10" s="189"/>
      <c r="AC10" s="188"/>
      <c r="AD10"/>
      <c r="AE10"/>
      <c r="AF10"/>
      <c r="AG10" s="74"/>
      <c r="AH10" s="74"/>
      <c r="AI10" s="74"/>
      <c r="AJ10" s="74"/>
    </row>
    <row r="11" spans="1:36" ht="15" x14ac:dyDescent="0.25">
      <c r="A11" s="24"/>
      <c r="B11" s="15">
        <v>4</v>
      </c>
      <c r="C11" s="25"/>
      <c r="D11" s="16"/>
      <c r="E11" s="144">
        <v>40</v>
      </c>
      <c r="F11" s="144">
        <v>113</v>
      </c>
      <c r="G11" s="144">
        <v>403</v>
      </c>
      <c r="H11" s="145">
        <v>13.799999999999999</v>
      </c>
      <c r="I11" s="129"/>
      <c r="J11" s="130">
        <v>80</v>
      </c>
      <c r="K11" s="146"/>
      <c r="M11" s="191">
        <v>4</v>
      </c>
      <c r="N11" s="154">
        <v>19.799999999999997</v>
      </c>
      <c r="O11" s="162">
        <v>28.8</v>
      </c>
      <c r="P11" s="161">
        <v>250</v>
      </c>
      <c r="Q11" s="199">
        <v>331</v>
      </c>
      <c r="Y11" s="189"/>
      <c r="Z11" s="189"/>
      <c r="AA11" s="189"/>
      <c r="AB11" s="189"/>
      <c r="AG11" s="74"/>
      <c r="AH11" s="74"/>
      <c r="AI11" s="74"/>
      <c r="AJ11" s="74"/>
    </row>
    <row r="12" spans="1:36" ht="15" x14ac:dyDescent="0.25">
      <c r="A12" s="24"/>
      <c r="B12" s="15">
        <v>5</v>
      </c>
      <c r="C12" s="25"/>
      <c r="D12" s="16"/>
      <c r="E12" s="144">
        <v>44</v>
      </c>
      <c r="F12" s="144">
        <v>122.5</v>
      </c>
      <c r="G12" s="144">
        <v>436</v>
      </c>
      <c r="H12" s="145">
        <v>14.900000000000002</v>
      </c>
      <c r="I12" s="129"/>
      <c r="J12" s="130">
        <v>80</v>
      </c>
      <c r="K12" s="146"/>
      <c r="M12" s="191">
        <v>5</v>
      </c>
      <c r="N12" s="154">
        <v>21.2</v>
      </c>
      <c r="O12" s="162">
        <v>30.8</v>
      </c>
      <c r="P12" s="161">
        <v>270</v>
      </c>
      <c r="Q12" s="199">
        <v>358</v>
      </c>
      <c r="Y12" s="189"/>
      <c r="Z12" s="189"/>
      <c r="AA12" s="189"/>
      <c r="AB12" s="189"/>
      <c r="AG12" s="74"/>
      <c r="AH12" s="74"/>
      <c r="AI12" s="74"/>
      <c r="AJ12" s="74"/>
    </row>
    <row r="13" spans="1:36" ht="15" x14ac:dyDescent="0.25">
      <c r="A13" s="24"/>
      <c r="B13" s="15">
        <v>6</v>
      </c>
      <c r="C13" s="25"/>
      <c r="D13" s="16"/>
      <c r="E13" s="144">
        <v>46.4</v>
      </c>
      <c r="F13" s="144">
        <v>129.5</v>
      </c>
      <c r="G13" s="144">
        <v>464</v>
      </c>
      <c r="H13" s="145">
        <v>15.8</v>
      </c>
      <c r="I13" s="129"/>
      <c r="J13" s="130">
        <v>80</v>
      </c>
      <c r="K13" s="146"/>
      <c r="M13" s="191">
        <v>6</v>
      </c>
      <c r="N13" s="154">
        <v>22.8</v>
      </c>
      <c r="O13" s="162">
        <v>32.799999999999997</v>
      </c>
      <c r="P13" s="161">
        <v>288</v>
      </c>
      <c r="Q13" s="199">
        <v>381</v>
      </c>
      <c r="Y13" s="189"/>
      <c r="Z13" s="189"/>
      <c r="AA13" s="189"/>
      <c r="AB13" s="189"/>
      <c r="AG13" s="74"/>
      <c r="AH13" s="74"/>
      <c r="AI13" s="74"/>
      <c r="AJ13" s="74"/>
    </row>
    <row r="14" spans="1:36" ht="15" x14ac:dyDescent="0.25">
      <c r="A14" s="24"/>
      <c r="B14" s="15">
        <v>7</v>
      </c>
      <c r="C14" s="25"/>
      <c r="D14" s="16"/>
      <c r="E14" s="144">
        <v>49.6</v>
      </c>
      <c r="F14" s="144">
        <v>137.5</v>
      </c>
      <c r="G14" s="144">
        <v>492</v>
      </c>
      <c r="H14" s="145">
        <v>16.8</v>
      </c>
      <c r="I14" s="129"/>
      <c r="J14" s="130">
        <v>80</v>
      </c>
      <c r="K14" s="73"/>
      <c r="M14" s="191">
        <v>7</v>
      </c>
      <c r="N14" s="154">
        <v>24</v>
      </c>
      <c r="O14" s="162">
        <v>34.799999999999997</v>
      </c>
      <c r="P14" s="161">
        <v>305</v>
      </c>
      <c r="Q14" s="199">
        <v>403</v>
      </c>
      <c r="Y14" s="189"/>
      <c r="Z14" s="189"/>
      <c r="AA14" s="189"/>
      <c r="AB14" s="189"/>
      <c r="AG14" s="74"/>
      <c r="AH14" s="74"/>
      <c r="AI14" s="74"/>
      <c r="AJ14" s="74"/>
    </row>
    <row r="15" spans="1:36" ht="15" x14ac:dyDescent="0.25">
      <c r="A15" s="24"/>
      <c r="B15" s="15">
        <v>8</v>
      </c>
      <c r="C15" s="25"/>
      <c r="D15" s="16"/>
      <c r="E15" s="144">
        <v>52</v>
      </c>
      <c r="F15" s="144">
        <v>145.5</v>
      </c>
      <c r="G15" s="144">
        <v>520</v>
      </c>
      <c r="H15" s="145">
        <v>17.799999999999997</v>
      </c>
      <c r="I15" s="129"/>
      <c r="J15" s="130">
        <v>80</v>
      </c>
      <c r="K15" s="73"/>
      <c r="M15" s="191">
        <v>8</v>
      </c>
      <c r="N15" s="154">
        <v>25.6</v>
      </c>
      <c r="O15" s="162">
        <v>36.799999999999997</v>
      </c>
      <c r="P15" s="161">
        <v>322</v>
      </c>
      <c r="Q15" s="199">
        <v>426</v>
      </c>
      <c r="Y15" s="189"/>
      <c r="Z15" s="189"/>
      <c r="AA15" s="189"/>
      <c r="AB15" s="189"/>
      <c r="AG15" s="74"/>
      <c r="AH15" s="74"/>
      <c r="AI15" s="74"/>
      <c r="AJ15" s="74"/>
    </row>
    <row r="16" spans="1:36" ht="15" x14ac:dyDescent="0.25">
      <c r="A16" s="24"/>
      <c r="B16" s="15">
        <v>9</v>
      </c>
      <c r="C16" s="25"/>
      <c r="D16" s="16"/>
      <c r="E16" s="144">
        <v>54.4</v>
      </c>
      <c r="F16" s="144">
        <v>153.5</v>
      </c>
      <c r="G16" s="144">
        <v>548</v>
      </c>
      <c r="H16" s="145">
        <v>18.7</v>
      </c>
      <c r="I16" s="129"/>
      <c r="J16" s="130">
        <v>80</v>
      </c>
      <c r="K16" s="73"/>
      <c r="M16" s="191">
        <v>9</v>
      </c>
      <c r="N16" s="154">
        <v>26.8</v>
      </c>
      <c r="O16" s="162">
        <v>38.799999999999997</v>
      </c>
      <c r="P16" s="161">
        <v>340</v>
      </c>
      <c r="Q16" s="199">
        <v>450</v>
      </c>
      <c r="Y16" s="189"/>
      <c r="Z16" s="189"/>
      <c r="AA16" s="189"/>
      <c r="AB16" s="189"/>
      <c r="AG16" s="74"/>
      <c r="AH16" s="74"/>
      <c r="AI16" s="74"/>
      <c r="AJ16" s="74"/>
    </row>
    <row r="17" spans="1:36" ht="15" x14ac:dyDescent="0.25">
      <c r="A17" s="24"/>
      <c r="B17" s="15">
        <v>10</v>
      </c>
      <c r="C17" s="25"/>
      <c r="D17" s="16"/>
      <c r="E17" s="144">
        <v>57.6</v>
      </c>
      <c r="F17" s="144">
        <v>161.5</v>
      </c>
      <c r="G17" s="144">
        <v>576</v>
      </c>
      <c r="H17" s="145">
        <v>19.600000000000001</v>
      </c>
      <c r="I17" s="129"/>
      <c r="J17" s="130">
        <v>80</v>
      </c>
      <c r="K17" s="73"/>
      <c r="M17" s="191">
        <v>10</v>
      </c>
      <c r="N17" s="154">
        <v>28.4</v>
      </c>
      <c r="O17" s="162">
        <v>40.799999999999997</v>
      </c>
      <c r="P17" s="161">
        <v>357</v>
      </c>
      <c r="Q17" s="199">
        <v>472</v>
      </c>
      <c r="Y17" s="189"/>
      <c r="Z17" s="189"/>
      <c r="AA17" s="189"/>
      <c r="AB17" s="189"/>
      <c r="AG17" s="74"/>
      <c r="AH17" s="74"/>
      <c r="AI17" s="74"/>
      <c r="AJ17" s="74"/>
    </row>
    <row r="18" spans="1:36" ht="15" x14ac:dyDescent="0.25">
      <c r="A18" s="24"/>
      <c r="B18" s="15">
        <v>11</v>
      </c>
      <c r="C18" s="25"/>
      <c r="D18" s="16"/>
      <c r="E18" s="144">
        <v>60</v>
      </c>
      <c r="F18" s="144">
        <v>169</v>
      </c>
      <c r="G18" s="144">
        <v>604</v>
      </c>
      <c r="H18" s="145">
        <v>20.399999999999999</v>
      </c>
      <c r="I18" s="129"/>
      <c r="J18" s="130">
        <v>80</v>
      </c>
      <c r="K18" s="73"/>
      <c r="M18" s="191">
        <v>11</v>
      </c>
      <c r="N18" s="154">
        <v>29.6</v>
      </c>
      <c r="O18" s="162">
        <v>43.2</v>
      </c>
      <c r="P18" s="161">
        <v>374</v>
      </c>
      <c r="Q18" s="199">
        <v>495</v>
      </c>
      <c r="Y18" s="189"/>
      <c r="Z18" s="189"/>
      <c r="AA18" s="189"/>
      <c r="AB18" s="189"/>
      <c r="AG18" s="74"/>
      <c r="AH18" s="74"/>
      <c r="AI18" s="74"/>
      <c r="AJ18" s="74"/>
    </row>
    <row r="19" spans="1:36" ht="15" x14ac:dyDescent="0.25">
      <c r="A19" s="24"/>
      <c r="B19" s="15">
        <v>12</v>
      </c>
      <c r="C19" s="25"/>
      <c r="D19" s="16"/>
      <c r="E19" s="144">
        <v>63.2</v>
      </c>
      <c r="F19" s="144">
        <v>177</v>
      </c>
      <c r="G19" s="144">
        <v>631</v>
      </c>
      <c r="H19" s="145">
        <v>21.6</v>
      </c>
      <c r="I19" s="129"/>
      <c r="J19" s="130">
        <v>80</v>
      </c>
      <c r="K19" s="73"/>
      <c r="M19" s="191">
        <v>12</v>
      </c>
      <c r="N19" s="154">
        <v>30.8</v>
      </c>
      <c r="O19" s="162">
        <v>44.8</v>
      </c>
      <c r="P19" s="161">
        <v>391</v>
      </c>
      <c r="Q19" s="199">
        <v>518</v>
      </c>
      <c r="Y19" s="189"/>
      <c r="Z19" s="189"/>
      <c r="AA19" s="189"/>
      <c r="AB19" s="189"/>
      <c r="AG19" s="74"/>
      <c r="AH19" s="74"/>
      <c r="AI19" s="74"/>
      <c r="AJ19" s="74"/>
    </row>
    <row r="20" spans="1:36" ht="15" x14ac:dyDescent="0.25">
      <c r="A20" s="24"/>
      <c r="B20" s="15">
        <v>13</v>
      </c>
      <c r="C20" s="25"/>
      <c r="D20" s="16"/>
      <c r="E20" s="144">
        <v>65.599999999999994</v>
      </c>
      <c r="F20" s="144">
        <v>185</v>
      </c>
      <c r="G20" s="144">
        <v>659</v>
      </c>
      <c r="H20" s="145">
        <v>22.4</v>
      </c>
      <c r="I20" s="129"/>
      <c r="J20" s="130">
        <v>80</v>
      </c>
      <c r="K20" s="73"/>
      <c r="M20" s="191">
        <v>13</v>
      </c>
      <c r="N20" s="154">
        <v>32.4</v>
      </c>
      <c r="O20" s="162">
        <v>47.2</v>
      </c>
      <c r="P20" s="161">
        <v>409</v>
      </c>
      <c r="Q20" s="199">
        <v>541</v>
      </c>
      <c r="Y20" s="189"/>
      <c r="Z20" s="189"/>
      <c r="AA20" s="189"/>
      <c r="AB20" s="189"/>
      <c r="AG20" s="74"/>
      <c r="AH20" s="74"/>
      <c r="AI20" s="74"/>
      <c r="AJ20" s="74"/>
    </row>
    <row r="21" spans="1:36" ht="15" x14ac:dyDescent="0.25">
      <c r="A21" s="24"/>
      <c r="B21" s="15">
        <v>14</v>
      </c>
      <c r="C21" s="25"/>
      <c r="D21" s="16"/>
      <c r="E21" s="144">
        <v>68.8</v>
      </c>
      <c r="F21" s="144">
        <v>193</v>
      </c>
      <c r="G21" s="144">
        <v>687</v>
      </c>
      <c r="H21" s="145">
        <v>23.6</v>
      </c>
      <c r="I21" s="129"/>
      <c r="J21" s="130">
        <v>80</v>
      </c>
      <c r="K21" s="73"/>
      <c r="M21" s="191">
        <v>14</v>
      </c>
      <c r="N21" s="154">
        <v>33.6</v>
      </c>
      <c r="O21" s="162">
        <v>48.8</v>
      </c>
      <c r="P21" s="161">
        <v>426</v>
      </c>
      <c r="Q21" s="199">
        <v>563</v>
      </c>
      <c r="Y21" s="189"/>
      <c r="Z21" s="189"/>
      <c r="AA21" s="189"/>
      <c r="AB21" s="189"/>
      <c r="AG21" s="74"/>
      <c r="AH21" s="74"/>
      <c r="AI21" s="74"/>
      <c r="AJ21" s="74"/>
    </row>
    <row r="22" spans="1:36" ht="15" x14ac:dyDescent="0.25">
      <c r="A22" s="24"/>
      <c r="B22" s="15">
        <v>15</v>
      </c>
      <c r="C22" s="25"/>
      <c r="D22" s="16"/>
      <c r="E22" s="144">
        <v>71.2</v>
      </c>
      <c r="F22" s="144">
        <v>200</v>
      </c>
      <c r="G22" s="144">
        <v>715</v>
      </c>
      <c r="H22" s="145">
        <v>24.4</v>
      </c>
      <c r="I22" s="129"/>
      <c r="J22" s="130">
        <v>80</v>
      </c>
      <c r="K22" s="73"/>
      <c r="M22" s="191">
        <v>15</v>
      </c>
      <c r="N22" s="154">
        <v>35.200000000000003</v>
      </c>
      <c r="O22" s="162">
        <v>50.4</v>
      </c>
      <c r="P22" s="161">
        <v>443</v>
      </c>
      <c r="Q22" s="199">
        <v>586</v>
      </c>
      <c r="Y22" s="189"/>
      <c r="Z22" s="189"/>
      <c r="AA22" s="189"/>
      <c r="AB22" s="189"/>
      <c r="AG22" s="74"/>
      <c r="AH22" s="74"/>
      <c r="AI22" s="74"/>
      <c r="AJ22" s="74"/>
    </row>
    <row r="23" spans="1:36" ht="15" x14ac:dyDescent="0.25">
      <c r="A23" s="24"/>
      <c r="B23" s="15">
        <v>16</v>
      </c>
      <c r="C23" s="25"/>
      <c r="D23" s="16"/>
      <c r="E23" s="144">
        <v>74.400000000000006</v>
      </c>
      <c r="F23" s="144">
        <v>208</v>
      </c>
      <c r="G23" s="144">
        <v>743</v>
      </c>
      <c r="H23" s="145">
        <v>25.2</v>
      </c>
      <c r="I23" s="129"/>
      <c r="J23" s="130">
        <v>80</v>
      </c>
      <c r="K23" s="73"/>
      <c r="M23" s="191">
        <v>16</v>
      </c>
      <c r="N23" s="154">
        <v>36.4</v>
      </c>
      <c r="O23" s="162">
        <v>52.8</v>
      </c>
      <c r="P23" s="161">
        <v>461</v>
      </c>
      <c r="Q23" s="199">
        <v>610</v>
      </c>
      <c r="Y23" s="189"/>
      <c r="Z23" s="189"/>
      <c r="AA23" s="189"/>
      <c r="AB23" s="189"/>
      <c r="AG23" s="74"/>
      <c r="AH23" s="74"/>
      <c r="AI23" s="74"/>
      <c r="AJ23" s="74"/>
    </row>
    <row r="24" spans="1:36" ht="15" x14ac:dyDescent="0.25">
      <c r="A24" s="24"/>
      <c r="B24" s="15">
        <v>17</v>
      </c>
      <c r="C24" s="25"/>
      <c r="D24" s="16"/>
      <c r="E24" s="144">
        <v>76.8</v>
      </c>
      <c r="F24" s="144">
        <v>216</v>
      </c>
      <c r="G24" s="144">
        <v>771</v>
      </c>
      <c r="H24" s="145">
        <v>26.4</v>
      </c>
      <c r="I24" s="129"/>
      <c r="J24" s="130">
        <v>80</v>
      </c>
      <c r="K24" s="73"/>
      <c r="M24" s="191">
        <v>17</v>
      </c>
      <c r="N24" s="154">
        <v>37.6</v>
      </c>
      <c r="O24" s="162">
        <v>54.4</v>
      </c>
      <c r="P24" s="161">
        <v>478</v>
      </c>
      <c r="Q24" s="199">
        <v>632</v>
      </c>
      <c r="Y24" s="189"/>
      <c r="Z24" s="189"/>
      <c r="AA24" s="189"/>
      <c r="AB24" s="189"/>
      <c r="AG24" s="74"/>
      <c r="AH24" s="74"/>
      <c r="AI24" s="74"/>
      <c r="AJ24" s="74"/>
    </row>
    <row r="25" spans="1:36" ht="15" x14ac:dyDescent="0.25">
      <c r="A25" s="24"/>
      <c r="B25" s="15">
        <v>18</v>
      </c>
      <c r="C25" s="25"/>
      <c r="D25" s="16"/>
      <c r="E25" s="144">
        <v>80</v>
      </c>
      <c r="F25" s="144">
        <v>224</v>
      </c>
      <c r="G25" s="144">
        <v>799</v>
      </c>
      <c r="H25" s="145">
        <v>27.2</v>
      </c>
      <c r="I25" s="129"/>
      <c r="J25" s="130">
        <v>80</v>
      </c>
      <c r="K25" s="73"/>
      <c r="M25" s="191">
        <v>18</v>
      </c>
      <c r="N25" s="154">
        <v>39.200000000000003</v>
      </c>
      <c r="O25" s="162">
        <v>56.8</v>
      </c>
      <c r="P25" s="161">
        <v>495</v>
      </c>
      <c r="Q25" s="199">
        <v>655</v>
      </c>
      <c r="Y25" s="189"/>
      <c r="Z25" s="189"/>
      <c r="AA25" s="189"/>
      <c r="AB25" s="189"/>
      <c r="AG25" s="74"/>
      <c r="AH25" s="74"/>
      <c r="AI25" s="74"/>
      <c r="AJ25" s="74"/>
    </row>
    <row r="26" spans="1:36" ht="15" x14ac:dyDescent="0.25">
      <c r="A26" s="24"/>
      <c r="B26" s="15">
        <v>19</v>
      </c>
      <c r="C26" s="25"/>
      <c r="D26" s="16"/>
      <c r="E26" s="144">
        <v>82.4</v>
      </c>
      <c r="F26" s="144">
        <v>231</v>
      </c>
      <c r="G26" s="144">
        <v>826</v>
      </c>
      <c r="H26" s="145">
        <v>28</v>
      </c>
      <c r="I26" s="129"/>
      <c r="J26" s="130">
        <v>80</v>
      </c>
      <c r="K26" s="73"/>
      <c r="M26" s="191">
        <v>19</v>
      </c>
      <c r="N26" s="154">
        <v>40.799999999999997</v>
      </c>
      <c r="O26" s="162">
        <v>58.4</v>
      </c>
      <c r="P26" s="161">
        <v>513</v>
      </c>
      <c r="Q26" s="199">
        <v>678</v>
      </c>
      <c r="Y26" s="189"/>
      <c r="Z26" s="189"/>
      <c r="AA26" s="189"/>
      <c r="AB26" s="189"/>
      <c r="AG26" s="74"/>
      <c r="AH26" s="74"/>
      <c r="AI26" s="74"/>
      <c r="AJ26" s="74"/>
    </row>
    <row r="27" spans="1:36" ht="15" x14ac:dyDescent="0.25">
      <c r="A27" s="24"/>
      <c r="B27" s="15">
        <v>20</v>
      </c>
      <c r="C27" s="25"/>
      <c r="D27" s="16"/>
      <c r="E27" s="144">
        <v>85.6</v>
      </c>
      <c r="F27" s="144">
        <v>239</v>
      </c>
      <c r="G27" s="144">
        <v>854</v>
      </c>
      <c r="H27" s="145">
        <v>29.2</v>
      </c>
      <c r="I27" s="129"/>
      <c r="J27" s="130">
        <v>80</v>
      </c>
      <c r="K27" s="73"/>
      <c r="M27" s="191">
        <v>20</v>
      </c>
      <c r="N27" s="154">
        <v>41.6</v>
      </c>
      <c r="O27" s="162">
        <v>60.8</v>
      </c>
      <c r="P27" s="161">
        <v>530</v>
      </c>
      <c r="Q27" s="199">
        <v>701</v>
      </c>
      <c r="Y27" s="189"/>
      <c r="Z27" s="189"/>
      <c r="AA27" s="189"/>
      <c r="AB27" s="189"/>
      <c r="AG27" s="74"/>
      <c r="AH27" s="74"/>
      <c r="AI27" s="74"/>
      <c r="AJ27" s="74"/>
    </row>
    <row r="28" spans="1:36" ht="15" x14ac:dyDescent="0.25">
      <c r="A28" s="24"/>
      <c r="B28" s="15">
        <v>21</v>
      </c>
      <c r="C28" s="25"/>
      <c r="D28" s="16"/>
      <c r="E28" s="144">
        <v>88</v>
      </c>
      <c r="F28" s="144">
        <v>247</v>
      </c>
      <c r="G28" s="144">
        <v>882</v>
      </c>
      <c r="H28" s="145">
        <v>30</v>
      </c>
      <c r="I28" s="129"/>
      <c r="J28" s="130">
        <v>80</v>
      </c>
      <c r="K28" s="73"/>
      <c r="M28" s="191">
        <v>21</v>
      </c>
      <c r="N28" s="154">
        <v>43.2</v>
      </c>
      <c r="O28" s="162">
        <v>62.4</v>
      </c>
      <c r="P28" s="161">
        <v>547</v>
      </c>
      <c r="Q28" s="199">
        <v>724</v>
      </c>
      <c r="Y28" s="189"/>
      <c r="Z28" s="189"/>
      <c r="AA28" s="189"/>
      <c r="AB28" s="189"/>
      <c r="AG28" s="74"/>
      <c r="AH28" s="74"/>
      <c r="AI28" s="74"/>
      <c r="AJ28" s="74"/>
    </row>
    <row r="29" spans="1:36" ht="15" x14ac:dyDescent="0.25">
      <c r="A29" s="24"/>
      <c r="B29" s="15">
        <v>22</v>
      </c>
      <c r="C29" s="25"/>
      <c r="D29" s="16"/>
      <c r="E29" s="144">
        <v>91.2</v>
      </c>
      <c r="F29" s="144">
        <v>255</v>
      </c>
      <c r="G29" s="144">
        <v>910</v>
      </c>
      <c r="H29" s="145">
        <v>31.2</v>
      </c>
      <c r="I29" s="129"/>
      <c r="J29" s="130">
        <v>80</v>
      </c>
      <c r="M29" s="191">
        <v>22</v>
      </c>
      <c r="N29" s="154">
        <v>44.8</v>
      </c>
      <c r="O29" s="162">
        <v>64.8</v>
      </c>
      <c r="P29" s="161">
        <v>565</v>
      </c>
      <c r="Q29" s="199">
        <v>746</v>
      </c>
      <c r="Y29" s="189"/>
      <c r="Z29" s="189"/>
      <c r="AA29" s="189"/>
      <c r="AB29" s="189"/>
      <c r="AG29" s="74"/>
      <c r="AH29" s="74"/>
      <c r="AI29" s="74"/>
      <c r="AJ29" s="74"/>
    </row>
    <row r="30" spans="1:36" ht="15" x14ac:dyDescent="0.25">
      <c r="A30" s="24"/>
      <c r="B30" s="15">
        <v>23</v>
      </c>
      <c r="C30" s="25"/>
      <c r="D30" s="16"/>
      <c r="E30" s="144">
        <v>93.6</v>
      </c>
      <c r="F30" s="144">
        <v>262</v>
      </c>
      <c r="G30" s="144">
        <v>938</v>
      </c>
      <c r="H30" s="145">
        <v>32</v>
      </c>
      <c r="I30" s="129"/>
      <c r="J30" s="130">
        <v>80</v>
      </c>
      <c r="M30" s="191">
        <v>23</v>
      </c>
      <c r="N30" s="154">
        <v>45.6</v>
      </c>
      <c r="O30" s="162">
        <v>66.400000000000006</v>
      </c>
      <c r="P30" s="161">
        <v>582</v>
      </c>
      <c r="Q30" s="199">
        <v>770</v>
      </c>
      <c r="Y30" s="189"/>
      <c r="Z30" s="189"/>
      <c r="AA30" s="189"/>
      <c r="AB30" s="189"/>
      <c r="AG30" s="74"/>
      <c r="AH30" s="74"/>
      <c r="AI30" s="74"/>
      <c r="AJ30" s="74"/>
    </row>
    <row r="31" spans="1:36" ht="15" x14ac:dyDescent="0.25">
      <c r="A31" s="24"/>
      <c r="B31" s="15">
        <v>24</v>
      </c>
      <c r="C31" s="25"/>
      <c r="D31" s="16"/>
      <c r="E31" s="144">
        <v>96.8</v>
      </c>
      <c r="F31" s="144">
        <v>270</v>
      </c>
      <c r="G31" s="144">
        <v>966</v>
      </c>
      <c r="H31" s="145">
        <v>32.799999999999997</v>
      </c>
      <c r="I31" s="129"/>
      <c r="J31" s="130">
        <v>80</v>
      </c>
      <c r="M31" s="191">
        <v>24</v>
      </c>
      <c r="N31" s="154">
        <v>47.2</v>
      </c>
      <c r="O31" s="162">
        <v>68.8</v>
      </c>
      <c r="P31" s="161">
        <v>599</v>
      </c>
      <c r="Q31" s="199">
        <v>792</v>
      </c>
      <c r="Y31" s="189"/>
      <c r="Z31" s="189"/>
      <c r="AA31" s="189"/>
      <c r="AB31" s="189"/>
      <c r="AG31" s="74"/>
      <c r="AH31" s="74"/>
      <c r="AI31" s="74"/>
      <c r="AJ31" s="74"/>
    </row>
    <row r="32" spans="1:36" ht="15" x14ac:dyDescent="0.25">
      <c r="A32" s="24"/>
      <c r="B32" s="15">
        <v>25</v>
      </c>
      <c r="C32" s="25"/>
      <c r="D32" s="16"/>
      <c r="E32" s="144">
        <v>99.2</v>
      </c>
      <c r="F32" s="144">
        <v>278</v>
      </c>
      <c r="G32" s="144">
        <v>994</v>
      </c>
      <c r="H32" s="145">
        <v>34</v>
      </c>
      <c r="I32" s="129"/>
      <c r="J32" s="130">
        <v>80</v>
      </c>
      <c r="M32" s="191">
        <v>25</v>
      </c>
      <c r="N32" s="154">
        <v>48.8</v>
      </c>
      <c r="O32" s="162">
        <v>70.400000000000006</v>
      </c>
      <c r="P32" s="161">
        <v>616</v>
      </c>
      <c r="Q32" s="199">
        <v>815</v>
      </c>
      <c r="Y32" s="189"/>
      <c r="Z32" s="189"/>
      <c r="AA32" s="189"/>
      <c r="AB32" s="189"/>
      <c r="AG32" s="74"/>
      <c r="AH32" s="74"/>
      <c r="AI32" s="74"/>
      <c r="AJ32" s="74"/>
    </row>
    <row r="33" spans="1:36" ht="15" x14ac:dyDescent="0.25">
      <c r="A33" s="24"/>
      <c r="B33" s="15">
        <v>26</v>
      </c>
      <c r="C33" s="25"/>
      <c r="D33" s="16"/>
      <c r="E33" s="144">
        <v>102.5</v>
      </c>
      <c r="F33" s="144">
        <v>286</v>
      </c>
      <c r="G33" s="144">
        <v>1022</v>
      </c>
      <c r="H33" s="145">
        <v>34.799999999999997</v>
      </c>
      <c r="I33" s="129"/>
      <c r="J33" s="130">
        <v>80</v>
      </c>
      <c r="M33" s="191">
        <v>26</v>
      </c>
      <c r="N33" s="154">
        <v>50.4</v>
      </c>
      <c r="O33" s="162">
        <v>72.8</v>
      </c>
      <c r="P33" s="161">
        <v>634</v>
      </c>
      <c r="Q33" s="199">
        <v>838</v>
      </c>
      <c r="Y33" s="189"/>
      <c r="Z33" s="189"/>
      <c r="AA33" s="189"/>
      <c r="AB33" s="189"/>
      <c r="AG33" s="74"/>
      <c r="AH33" s="74"/>
      <c r="AI33" s="74"/>
      <c r="AJ33" s="74"/>
    </row>
    <row r="34" spans="1:36" ht="15" x14ac:dyDescent="0.25">
      <c r="A34" s="24"/>
      <c r="B34" s="15">
        <v>27</v>
      </c>
      <c r="C34" s="25"/>
      <c r="D34" s="16"/>
      <c r="E34" s="144">
        <v>105</v>
      </c>
      <c r="F34" s="144">
        <v>294</v>
      </c>
      <c r="G34" s="144">
        <v>1050</v>
      </c>
      <c r="H34" s="145">
        <v>36</v>
      </c>
      <c r="I34" s="129"/>
      <c r="J34" s="130">
        <v>80</v>
      </c>
      <c r="M34" s="191">
        <v>27</v>
      </c>
      <c r="N34" s="154">
        <v>51.2</v>
      </c>
      <c r="O34" s="162">
        <v>74.400000000000006</v>
      </c>
      <c r="P34" s="161">
        <v>651</v>
      </c>
      <c r="Q34" s="199">
        <v>861</v>
      </c>
      <c r="Y34" s="189"/>
      <c r="Z34" s="189"/>
      <c r="AA34" s="189"/>
      <c r="AB34" s="189"/>
      <c r="AG34" s="74"/>
      <c r="AH34" s="74"/>
      <c r="AI34" s="74"/>
      <c r="AJ34" s="74"/>
    </row>
    <row r="35" spans="1:36" ht="15" x14ac:dyDescent="0.25">
      <c r="A35" s="24"/>
      <c r="B35" s="15">
        <v>28</v>
      </c>
      <c r="C35" s="25"/>
      <c r="D35" s="16"/>
      <c r="E35" s="144">
        <v>108</v>
      </c>
      <c r="F35" s="144">
        <v>302</v>
      </c>
      <c r="G35" s="144">
        <v>1078</v>
      </c>
      <c r="H35" s="145">
        <v>36.799999999999997</v>
      </c>
      <c r="I35" s="129"/>
      <c r="J35" s="130">
        <v>80</v>
      </c>
      <c r="M35" s="191">
        <v>28</v>
      </c>
      <c r="N35" s="154">
        <v>52.8</v>
      </c>
      <c r="O35" s="162">
        <v>76.8</v>
      </c>
      <c r="P35" s="161">
        <v>668</v>
      </c>
      <c r="Q35" s="199">
        <v>884</v>
      </c>
      <c r="Y35" s="189"/>
      <c r="Z35" s="189"/>
      <c r="AA35" s="189"/>
      <c r="AB35" s="189"/>
      <c r="AG35" s="74"/>
      <c r="AH35" s="74"/>
      <c r="AI35" s="74"/>
      <c r="AJ35" s="74"/>
    </row>
    <row r="36" spans="1:36" ht="15" x14ac:dyDescent="0.25">
      <c r="A36" s="24"/>
      <c r="B36" s="15">
        <v>29</v>
      </c>
      <c r="C36" s="25"/>
      <c r="D36" s="16"/>
      <c r="E36" s="144">
        <v>110.5</v>
      </c>
      <c r="F36" s="144">
        <v>310</v>
      </c>
      <c r="G36" s="144">
        <v>1106</v>
      </c>
      <c r="H36" s="145">
        <v>37.6</v>
      </c>
      <c r="I36" s="129"/>
      <c r="J36" s="130">
        <v>80</v>
      </c>
      <c r="M36" s="191">
        <v>29</v>
      </c>
      <c r="N36" s="154">
        <v>54.4</v>
      </c>
      <c r="O36" s="162">
        <v>78.400000000000006</v>
      </c>
      <c r="P36" s="161">
        <v>686</v>
      </c>
      <c r="Q36" s="199">
        <v>906</v>
      </c>
      <c r="Y36" s="189"/>
      <c r="Z36" s="189"/>
      <c r="AA36" s="189"/>
      <c r="AB36" s="189"/>
      <c r="AG36" s="74"/>
      <c r="AH36" s="74"/>
      <c r="AI36" s="74"/>
      <c r="AJ36" s="74"/>
    </row>
    <row r="37" spans="1:36" ht="15" x14ac:dyDescent="0.25">
      <c r="A37" s="24"/>
      <c r="B37" s="15">
        <v>30</v>
      </c>
      <c r="C37" s="25"/>
      <c r="D37" s="16"/>
      <c r="E37" s="144">
        <v>113.5</v>
      </c>
      <c r="F37" s="144">
        <v>318</v>
      </c>
      <c r="G37" s="144">
        <v>1134</v>
      </c>
      <c r="H37" s="145">
        <v>38.799999999999997</v>
      </c>
      <c r="I37" s="129"/>
      <c r="J37" s="130">
        <v>80</v>
      </c>
      <c r="M37" s="191">
        <v>30</v>
      </c>
      <c r="N37" s="154">
        <v>55.2</v>
      </c>
      <c r="O37" s="162">
        <v>80.8</v>
      </c>
      <c r="P37" s="161">
        <v>703</v>
      </c>
      <c r="Q37" s="199">
        <v>930</v>
      </c>
      <c r="Y37" s="189"/>
      <c r="Z37" s="189"/>
      <c r="AA37" s="189"/>
      <c r="AB37" s="189"/>
      <c r="AG37" s="74"/>
      <c r="AH37" s="74"/>
      <c r="AI37" s="74"/>
      <c r="AJ37" s="74"/>
    </row>
    <row r="38" spans="1:36" ht="15" x14ac:dyDescent="0.25">
      <c r="A38" s="24">
        <v>31</v>
      </c>
      <c r="B38" s="15" t="s">
        <v>23</v>
      </c>
      <c r="C38" s="25">
        <v>33</v>
      </c>
      <c r="D38" s="16"/>
      <c r="E38" s="144">
        <v>117.5</v>
      </c>
      <c r="F38" s="144">
        <v>330</v>
      </c>
      <c r="G38" s="144">
        <v>1179</v>
      </c>
      <c r="H38" s="145">
        <v>40</v>
      </c>
      <c r="I38" s="129"/>
      <c r="J38" s="130">
        <v>80</v>
      </c>
      <c r="M38" s="191" t="s">
        <v>74</v>
      </c>
      <c r="N38" s="154">
        <v>57.6</v>
      </c>
      <c r="O38" s="162">
        <v>84</v>
      </c>
      <c r="P38" s="161">
        <v>731</v>
      </c>
      <c r="Q38" s="199">
        <v>967</v>
      </c>
      <c r="Y38" s="189"/>
      <c r="Z38" s="189"/>
      <c r="AA38" s="189"/>
      <c r="AB38" s="189"/>
      <c r="AG38" s="74"/>
      <c r="AH38" s="74"/>
      <c r="AI38" s="74"/>
      <c r="AJ38" s="74"/>
    </row>
    <row r="39" spans="1:36" ht="15" x14ac:dyDescent="0.25">
      <c r="A39" s="24">
        <v>34</v>
      </c>
      <c r="B39" s="15" t="s">
        <v>23</v>
      </c>
      <c r="C39" s="25">
        <v>36</v>
      </c>
      <c r="D39" s="16"/>
      <c r="E39" s="144">
        <v>125</v>
      </c>
      <c r="F39" s="144">
        <v>350</v>
      </c>
      <c r="G39" s="144">
        <v>1248</v>
      </c>
      <c r="H39" s="145">
        <v>42.4</v>
      </c>
      <c r="I39" s="129"/>
      <c r="J39" s="130">
        <v>80</v>
      </c>
      <c r="M39" s="191" t="s">
        <v>75</v>
      </c>
      <c r="N39" s="154">
        <v>60.8</v>
      </c>
      <c r="O39" s="162">
        <v>88.8</v>
      </c>
      <c r="P39" s="161">
        <v>774</v>
      </c>
      <c r="Q39" s="199">
        <v>1023</v>
      </c>
      <c r="Y39" s="189"/>
      <c r="Z39" s="189"/>
      <c r="AA39" s="189"/>
      <c r="AB39" s="189"/>
      <c r="AG39" s="74"/>
      <c r="AH39" s="74"/>
      <c r="AI39" s="74"/>
      <c r="AJ39" s="74"/>
    </row>
    <row r="40" spans="1:36" ht="15" x14ac:dyDescent="0.25">
      <c r="A40" s="24">
        <v>37</v>
      </c>
      <c r="B40" s="15" t="s">
        <v>23</v>
      </c>
      <c r="C40" s="25">
        <v>39</v>
      </c>
      <c r="D40" s="16"/>
      <c r="E40" s="144">
        <v>132</v>
      </c>
      <c r="F40" s="144">
        <v>369</v>
      </c>
      <c r="G40" s="144">
        <v>1316</v>
      </c>
      <c r="H40" s="145">
        <v>44.8</v>
      </c>
      <c r="I40" s="129"/>
      <c r="J40" s="130">
        <v>80</v>
      </c>
      <c r="M40" s="191" t="s">
        <v>76</v>
      </c>
      <c r="N40" s="154">
        <v>64.8</v>
      </c>
      <c r="O40" s="162">
        <v>93.6</v>
      </c>
      <c r="P40" s="161">
        <v>816</v>
      </c>
      <c r="Q40" s="199">
        <v>1079</v>
      </c>
      <c r="Y40" s="189"/>
      <c r="Z40" s="189"/>
      <c r="AA40" s="189"/>
      <c r="AB40" s="189"/>
      <c r="AG40" s="74"/>
      <c r="AH40" s="74"/>
      <c r="AI40" s="74"/>
      <c r="AJ40" s="74"/>
    </row>
    <row r="41" spans="1:36" ht="15" x14ac:dyDescent="0.25">
      <c r="A41" s="24">
        <v>40</v>
      </c>
      <c r="B41" s="15" t="s">
        <v>23</v>
      </c>
      <c r="C41" s="25">
        <v>42</v>
      </c>
      <c r="D41" s="16"/>
      <c r="E41" s="144">
        <v>138.5</v>
      </c>
      <c r="F41" s="144">
        <v>388</v>
      </c>
      <c r="G41" s="144">
        <v>1385</v>
      </c>
      <c r="H41" s="145">
        <v>47.2</v>
      </c>
      <c r="I41" s="129"/>
      <c r="J41" s="130">
        <v>80</v>
      </c>
      <c r="M41" s="191" t="s">
        <v>77</v>
      </c>
      <c r="N41" s="154">
        <v>68</v>
      </c>
      <c r="O41" s="162">
        <v>98.4</v>
      </c>
      <c r="P41" s="161">
        <v>858</v>
      </c>
      <c r="Q41" s="199">
        <v>1135</v>
      </c>
      <c r="Y41" s="189"/>
      <c r="Z41" s="189"/>
      <c r="AA41" s="189"/>
      <c r="AB41" s="189"/>
      <c r="AG41" s="74"/>
      <c r="AH41" s="74"/>
      <c r="AI41" s="74"/>
      <c r="AJ41" s="74"/>
    </row>
    <row r="42" spans="1:36" ht="15" x14ac:dyDescent="0.25">
      <c r="A42" s="24">
        <v>43</v>
      </c>
      <c r="B42" s="15" t="s">
        <v>23</v>
      </c>
      <c r="C42" s="25">
        <v>45</v>
      </c>
      <c r="D42" s="16"/>
      <c r="E42" s="144">
        <v>145.5</v>
      </c>
      <c r="F42" s="144">
        <v>407</v>
      </c>
      <c r="G42" s="144">
        <v>1453</v>
      </c>
      <c r="H42" s="145">
        <v>49.6</v>
      </c>
      <c r="I42" s="129"/>
      <c r="J42" s="130">
        <v>80</v>
      </c>
      <c r="M42" s="191" t="s">
        <v>78</v>
      </c>
      <c r="N42" s="154">
        <v>71.2</v>
      </c>
      <c r="O42" s="162">
        <v>103</v>
      </c>
      <c r="P42" s="161">
        <v>901</v>
      </c>
      <c r="Q42" s="199">
        <v>1191</v>
      </c>
      <c r="Y42" s="189"/>
      <c r="Z42" s="189"/>
      <c r="AA42" s="189"/>
      <c r="AB42" s="189"/>
      <c r="AG42" s="74"/>
      <c r="AH42" s="74"/>
      <c r="AI42" s="74"/>
      <c r="AJ42" s="74"/>
    </row>
    <row r="43" spans="1:36" ht="15" x14ac:dyDescent="0.25">
      <c r="A43" s="24">
        <v>46</v>
      </c>
      <c r="B43" s="15" t="s">
        <v>23</v>
      </c>
      <c r="C43" s="25">
        <v>48</v>
      </c>
      <c r="D43" s="16"/>
      <c r="E43" s="144">
        <v>152</v>
      </c>
      <c r="F43" s="144">
        <v>426</v>
      </c>
      <c r="G43" s="144">
        <v>1522</v>
      </c>
      <c r="H43" s="145">
        <v>52</v>
      </c>
      <c r="I43" s="129"/>
      <c r="J43" s="130">
        <v>80</v>
      </c>
      <c r="M43" s="191" t="s">
        <v>79</v>
      </c>
      <c r="N43" s="154">
        <v>74.400000000000006</v>
      </c>
      <c r="O43" s="162">
        <v>108</v>
      </c>
      <c r="P43" s="161">
        <v>943</v>
      </c>
      <c r="Q43" s="199">
        <v>1247</v>
      </c>
      <c r="Y43" s="189"/>
      <c r="Z43" s="189"/>
      <c r="AA43" s="189"/>
      <c r="AB43" s="189"/>
      <c r="AG43" s="74"/>
      <c r="AH43" s="74"/>
      <c r="AI43" s="74"/>
      <c r="AJ43" s="74"/>
    </row>
    <row r="44" spans="1:36" ht="15" x14ac:dyDescent="0.25">
      <c r="A44" s="24">
        <v>49</v>
      </c>
      <c r="B44" s="15" t="s">
        <v>23</v>
      </c>
      <c r="C44" s="25">
        <v>51</v>
      </c>
      <c r="D44" s="16"/>
      <c r="E44" s="144">
        <v>159</v>
      </c>
      <c r="F44" s="144">
        <v>445</v>
      </c>
      <c r="G44" s="144">
        <v>1590</v>
      </c>
      <c r="H44" s="145">
        <v>54.4</v>
      </c>
      <c r="I44" s="129"/>
      <c r="J44" s="130">
        <v>80</v>
      </c>
      <c r="M44" s="191" t="s">
        <v>80</v>
      </c>
      <c r="N44" s="154">
        <v>77.599999999999994</v>
      </c>
      <c r="O44" s="162">
        <v>113</v>
      </c>
      <c r="P44" s="161">
        <v>986</v>
      </c>
      <c r="Q44" s="199">
        <v>1304</v>
      </c>
      <c r="Y44" s="189"/>
      <c r="Z44" s="189"/>
      <c r="AA44" s="189"/>
      <c r="AB44" s="189"/>
      <c r="AG44" s="74"/>
      <c r="AH44" s="74"/>
      <c r="AI44" s="74"/>
      <c r="AJ44" s="74"/>
    </row>
    <row r="45" spans="1:36" ht="15" x14ac:dyDescent="0.25">
      <c r="A45" s="24">
        <v>52</v>
      </c>
      <c r="B45" s="15" t="s">
        <v>23</v>
      </c>
      <c r="C45" s="25">
        <v>54</v>
      </c>
      <c r="D45" s="16"/>
      <c r="E45" s="144">
        <v>164</v>
      </c>
      <c r="F45" s="144">
        <v>459</v>
      </c>
      <c r="G45" s="144">
        <v>1638</v>
      </c>
      <c r="H45" s="145">
        <v>56</v>
      </c>
      <c r="I45" s="129"/>
      <c r="J45" s="130">
        <v>80</v>
      </c>
      <c r="M45" s="191" t="s">
        <v>81</v>
      </c>
      <c r="N45" s="154">
        <v>80</v>
      </c>
      <c r="O45" s="162">
        <v>116</v>
      </c>
      <c r="P45" s="161">
        <v>1016</v>
      </c>
      <c r="Q45" s="199">
        <v>1344</v>
      </c>
      <c r="Y45" s="189"/>
      <c r="Z45" s="189"/>
      <c r="AA45" s="189"/>
      <c r="AB45" s="189"/>
      <c r="AG45" s="74"/>
      <c r="AH45" s="74"/>
      <c r="AI45" s="74"/>
      <c r="AJ45" s="74"/>
    </row>
    <row r="46" spans="1:36" ht="15" x14ac:dyDescent="0.25">
      <c r="A46" s="24">
        <v>55</v>
      </c>
      <c r="B46" s="15" t="s">
        <v>23</v>
      </c>
      <c r="C46" s="25">
        <v>57</v>
      </c>
      <c r="D46" s="16"/>
      <c r="E46" s="144">
        <v>169</v>
      </c>
      <c r="F46" s="144">
        <v>473</v>
      </c>
      <c r="G46" s="144">
        <v>1687</v>
      </c>
      <c r="H46" s="145">
        <v>57.6</v>
      </c>
      <c r="I46" s="129"/>
      <c r="J46" s="130">
        <v>80</v>
      </c>
      <c r="M46" s="191" t="s">
        <v>82</v>
      </c>
      <c r="N46" s="154">
        <v>82.4</v>
      </c>
      <c r="O46" s="162">
        <v>120</v>
      </c>
      <c r="P46" s="161">
        <v>1046</v>
      </c>
      <c r="Q46" s="199">
        <v>1384</v>
      </c>
      <c r="Y46" s="189"/>
      <c r="Z46" s="189"/>
      <c r="AA46" s="189"/>
      <c r="AB46" s="189"/>
      <c r="AG46" s="74"/>
      <c r="AH46" s="74"/>
      <c r="AI46" s="74"/>
      <c r="AJ46" s="74"/>
    </row>
    <row r="47" spans="1:36" ht="15" x14ac:dyDescent="0.25">
      <c r="A47" s="24">
        <v>58</v>
      </c>
      <c r="B47" s="15" t="s">
        <v>23</v>
      </c>
      <c r="C47" s="25">
        <v>60</v>
      </c>
      <c r="D47" s="16"/>
      <c r="E47" s="144">
        <v>173.5</v>
      </c>
      <c r="F47" s="144">
        <v>486</v>
      </c>
      <c r="G47" s="144">
        <v>1736</v>
      </c>
      <c r="H47" s="145">
        <v>59.2</v>
      </c>
      <c r="I47" s="129"/>
      <c r="J47" s="130">
        <v>80</v>
      </c>
      <c r="M47" s="191" t="s">
        <v>83</v>
      </c>
      <c r="N47" s="154">
        <v>84.8</v>
      </c>
      <c r="O47" s="162">
        <v>123</v>
      </c>
      <c r="P47" s="161">
        <v>1076</v>
      </c>
      <c r="Q47" s="199">
        <v>1424</v>
      </c>
      <c r="Y47" s="189"/>
      <c r="Z47" s="189"/>
      <c r="AA47" s="189"/>
      <c r="AB47" s="189"/>
      <c r="AG47" s="74"/>
      <c r="AH47" s="74"/>
      <c r="AI47" s="74"/>
      <c r="AJ47" s="74"/>
    </row>
    <row r="48" spans="1:36" ht="15" x14ac:dyDescent="0.25">
      <c r="A48" s="24">
        <v>61</v>
      </c>
      <c r="B48" s="15" t="s">
        <v>23</v>
      </c>
      <c r="C48" s="25">
        <v>65</v>
      </c>
      <c r="D48" s="16"/>
      <c r="E48" s="144">
        <v>180</v>
      </c>
      <c r="F48" s="144">
        <v>504</v>
      </c>
      <c r="G48" s="144">
        <v>1801</v>
      </c>
      <c r="H48" s="145">
        <v>61.6</v>
      </c>
      <c r="I48" s="129"/>
      <c r="J48" s="130">
        <v>80</v>
      </c>
      <c r="M48" s="191" t="s">
        <v>84</v>
      </c>
      <c r="N48" s="154">
        <v>88</v>
      </c>
      <c r="O48" s="162">
        <v>128</v>
      </c>
      <c r="P48" s="161">
        <v>1117</v>
      </c>
      <c r="Q48" s="199">
        <v>1477</v>
      </c>
      <c r="Y48" s="189"/>
      <c r="Z48" s="189"/>
      <c r="AA48" s="189"/>
      <c r="AB48" s="189"/>
      <c r="AG48" s="74"/>
      <c r="AH48" s="74"/>
      <c r="AI48" s="74"/>
      <c r="AJ48" s="74"/>
    </row>
    <row r="49" spans="1:36" ht="15" x14ac:dyDescent="0.25">
      <c r="A49" s="24">
        <v>66</v>
      </c>
      <c r="B49" s="15" t="s">
        <v>23</v>
      </c>
      <c r="C49" s="25">
        <v>70</v>
      </c>
      <c r="D49" s="16"/>
      <c r="E49" s="144">
        <v>188</v>
      </c>
      <c r="F49" s="144">
        <v>527</v>
      </c>
      <c r="G49" s="144">
        <v>1882</v>
      </c>
      <c r="H49" s="145">
        <v>64</v>
      </c>
      <c r="I49" s="129"/>
      <c r="J49" s="130">
        <v>80</v>
      </c>
      <c r="M49" s="191" t="s">
        <v>85</v>
      </c>
      <c r="N49" s="154">
        <v>92</v>
      </c>
      <c r="O49" s="162">
        <v>133.5</v>
      </c>
      <c r="P49" s="161">
        <v>1167</v>
      </c>
      <c r="Q49" s="199">
        <v>1543</v>
      </c>
      <c r="Y49" s="189"/>
      <c r="Z49" s="189"/>
      <c r="AA49" s="189"/>
      <c r="AB49" s="189"/>
      <c r="AG49" s="74"/>
      <c r="AH49" s="74"/>
      <c r="AI49" s="74"/>
      <c r="AJ49" s="74"/>
    </row>
    <row r="50" spans="1:36" ht="15" x14ac:dyDescent="0.25">
      <c r="A50" s="24">
        <v>71</v>
      </c>
      <c r="B50" s="15" t="s">
        <v>23</v>
      </c>
      <c r="C50" s="25">
        <v>75</v>
      </c>
      <c r="D50" s="16"/>
      <c r="E50" s="144">
        <v>196</v>
      </c>
      <c r="F50" s="144">
        <v>550</v>
      </c>
      <c r="G50" s="144">
        <v>1964</v>
      </c>
      <c r="H50" s="145">
        <v>67.2</v>
      </c>
      <c r="I50" s="129"/>
      <c r="J50" s="130">
        <v>80</v>
      </c>
      <c r="M50" s="191" t="s">
        <v>86</v>
      </c>
      <c r="N50" s="154">
        <v>96</v>
      </c>
      <c r="O50" s="162">
        <v>139</v>
      </c>
      <c r="P50" s="161">
        <v>1218</v>
      </c>
      <c r="Q50" s="199">
        <v>1610</v>
      </c>
      <c r="Y50" s="189"/>
      <c r="Z50" s="189"/>
      <c r="AA50" s="189"/>
      <c r="AB50" s="189"/>
      <c r="AG50" s="74"/>
      <c r="AH50" s="74"/>
      <c r="AI50" s="74"/>
      <c r="AJ50" s="74"/>
    </row>
    <row r="51" spans="1:36" ht="15" x14ac:dyDescent="0.25">
      <c r="A51" s="24">
        <v>76</v>
      </c>
      <c r="B51" s="15" t="s">
        <v>23</v>
      </c>
      <c r="C51" s="25">
        <v>80</v>
      </c>
      <c r="D51" s="16"/>
      <c r="E51" s="144">
        <v>205</v>
      </c>
      <c r="F51" s="144">
        <v>573</v>
      </c>
      <c r="G51" s="144">
        <v>2045</v>
      </c>
      <c r="H51" s="145">
        <v>69.599999999999994</v>
      </c>
      <c r="I51" s="129"/>
      <c r="J51" s="130">
        <v>80</v>
      </c>
      <c r="M51" s="191" t="s">
        <v>87</v>
      </c>
      <c r="N51" s="154">
        <v>100</v>
      </c>
      <c r="O51" s="162">
        <v>145</v>
      </c>
      <c r="P51" s="161">
        <v>1268</v>
      </c>
      <c r="Q51" s="199">
        <v>1677</v>
      </c>
      <c r="Y51" s="189"/>
      <c r="Z51" s="189"/>
      <c r="AA51" s="189"/>
      <c r="AB51" s="189"/>
      <c r="AG51" s="74"/>
      <c r="AH51" s="74"/>
      <c r="AI51" s="74"/>
      <c r="AJ51" s="74"/>
    </row>
    <row r="52" spans="1:36" ht="15" x14ac:dyDescent="0.25">
      <c r="A52" s="24">
        <v>81</v>
      </c>
      <c r="B52" s="15" t="s">
        <v>23</v>
      </c>
      <c r="C52" s="25">
        <v>85</v>
      </c>
      <c r="D52" s="16"/>
      <c r="E52" s="144">
        <v>213</v>
      </c>
      <c r="F52" s="144">
        <v>595</v>
      </c>
      <c r="G52" s="144">
        <v>2126</v>
      </c>
      <c r="H52" s="145">
        <v>72.8</v>
      </c>
      <c r="I52" s="129"/>
      <c r="J52" s="130">
        <v>80</v>
      </c>
      <c r="M52" s="191" t="s">
        <v>88</v>
      </c>
      <c r="N52" s="154">
        <v>104</v>
      </c>
      <c r="O52" s="162">
        <v>151</v>
      </c>
      <c r="P52" s="161">
        <v>1318</v>
      </c>
      <c r="Q52" s="199">
        <v>1743</v>
      </c>
      <c r="Y52" s="189"/>
      <c r="Z52" s="189"/>
      <c r="AA52" s="189"/>
      <c r="AB52" s="189"/>
      <c r="AG52" s="74"/>
      <c r="AH52" s="74"/>
      <c r="AI52" s="74"/>
      <c r="AJ52" s="74"/>
    </row>
    <row r="53" spans="1:36" ht="15" x14ac:dyDescent="0.25">
      <c r="A53" s="24">
        <v>86</v>
      </c>
      <c r="B53" s="15" t="s">
        <v>23</v>
      </c>
      <c r="C53" s="25">
        <v>90</v>
      </c>
      <c r="D53" s="16"/>
      <c r="E53" s="144">
        <v>221</v>
      </c>
      <c r="F53" s="144">
        <v>618</v>
      </c>
      <c r="G53" s="144">
        <v>2207</v>
      </c>
      <c r="H53" s="145">
        <v>75.2</v>
      </c>
      <c r="I53" s="129"/>
      <c r="J53" s="130">
        <v>80</v>
      </c>
      <c r="M53" s="191" t="s">
        <v>89</v>
      </c>
      <c r="N53" s="154">
        <v>108</v>
      </c>
      <c r="O53" s="162">
        <v>157</v>
      </c>
      <c r="P53" s="161">
        <v>1369</v>
      </c>
      <c r="Q53" s="199">
        <v>1810</v>
      </c>
      <c r="Y53" s="189"/>
      <c r="Z53" s="189"/>
      <c r="AA53" s="189"/>
      <c r="AB53" s="189"/>
      <c r="AG53" s="74"/>
      <c r="AH53" s="74"/>
      <c r="AI53" s="74"/>
      <c r="AJ53" s="74"/>
    </row>
    <row r="54" spans="1:36" ht="15" x14ac:dyDescent="0.25">
      <c r="A54" s="24">
        <v>91</v>
      </c>
      <c r="B54" s="15" t="s">
        <v>23</v>
      </c>
      <c r="C54" s="25">
        <v>95</v>
      </c>
      <c r="D54" s="16"/>
      <c r="E54" s="144">
        <v>229</v>
      </c>
      <c r="F54" s="144">
        <v>641</v>
      </c>
      <c r="G54" s="144">
        <v>2289</v>
      </c>
      <c r="H54" s="145">
        <v>78.400000000000006</v>
      </c>
      <c r="I54" s="129"/>
      <c r="J54" s="130">
        <v>80</v>
      </c>
      <c r="M54" s="191" t="s">
        <v>90</v>
      </c>
      <c r="N54" s="154">
        <v>112</v>
      </c>
      <c r="O54" s="162">
        <v>162.5</v>
      </c>
      <c r="P54" s="161">
        <v>1419</v>
      </c>
      <c r="Q54" s="199">
        <v>1877</v>
      </c>
      <c r="Y54" s="189"/>
      <c r="Z54" s="189"/>
      <c r="AA54" s="189"/>
      <c r="AB54" s="189"/>
      <c r="AG54" s="74"/>
      <c r="AH54" s="74"/>
      <c r="AI54" s="74"/>
      <c r="AJ54" s="74"/>
    </row>
    <row r="55" spans="1:36" ht="15" x14ac:dyDescent="0.25">
      <c r="A55" s="24">
        <v>96</v>
      </c>
      <c r="B55" s="15" t="s">
        <v>23</v>
      </c>
      <c r="C55" s="25">
        <v>100</v>
      </c>
      <c r="D55" s="16"/>
      <c r="E55" s="144">
        <v>237</v>
      </c>
      <c r="F55" s="144">
        <v>663</v>
      </c>
      <c r="G55" s="144">
        <v>2370</v>
      </c>
      <c r="H55" s="145">
        <v>80.8</v>
      </c>
      <c r="I55" s="129"/>
      <c r="J55" s="130">
        <v>80</v>
      </c>
      <c r="M55" s="191" t="s">
        <v>91</v>
      </c>
      <c r="N55" s="154">
        <v>116</v>
      </c>
      <c r="O55" s="162">
        <v>168</v>
      </c>
      <c r="P55" s="161">
        <v>1470</v>
      </c>
      <c r="Q55" s="199">
        <v>1943</v>
      </c>
      <c r="Y55" s="189"/>
      <c r="Z55" s="189"/>
      <c r="AA55" s="189"/>
      <c r="AB55" s="189"/>
      <c r="AG55" s="74"/>
      <c r="AH55" s="74"/>
      <c r="AI55" s="74"/>
      <c r="AJ55" s="74"/>
    </row>
    <row r="56" spans="1:36" ht="15" x14ac:dyDescent="0.25">
      <c r="A56" s="24">
        <v>101</v>
      </c>
      <c r="B56" s="15" t="s">
        <v>23</v>
      </c>
      <c r="C56" s="25">
        <v>105</v>
      </c>
      <c r="D56" s="16"/>
      <c r="E56" s="144">
        <v>245</v>
      </c>
      <c r="F56" s="144">
        <v>686</v>
      </c>
      <c r="G56" s="144">
        <v>2451</v>
      </c>
      <c r="H56" s="145">
        <v>83.2</v>
      </c>
      <c r="I56" s="129"/>
      <c r="J56" s="130">
        <v>80</v>
      </c>
      <c r="M56" s="191" t="s">
        <v>92</v>
      </c>
      <c r="N56" s="154">
        <v>120</v>
      </c>
      <c r="O56" s="162">
        <v>174.5</v>
      </c>
      <c r="P56" s="161">
        <v>1520</v>
      </c>
      <c r="Q56" s="199">
        <v>2010</v>
      </c>
      <c r="Y56" s="189"/>
      <c r="Z56" s="189"/>
      <c r="AA56" s="189"/>
      <c r="AB56" s="189"/>
      <c r="AG56" s="74"/>
      <c r="AH56" s="74"/>
      <c r="AI56" s="74"/>
      <c r="AJ56" s="74"/>
    </row>
    <row r="57" spans="1:36" ht="15" x14ac:dyDescent="0.25">
      <c r="A57" s="24">
        <v>106</v>
      </c>
      <c r="B57" s="15" t="s">
        <v>23</v>
      </c>
      <c r="C57" s="25">
        <v>110</v>
      </c>
      <c r="D57" s="16"/>
      <c r="E57" s="144">
        <v>254</v>
      </c>
      <c r="F57" s="144">
        <v>709</v>
      </c>
      <c r="G57" s="144">
        <v>2532</v>
      </c>
      <c r="H57" s="145">
        <v>86.4</v>
      </c>
      <c r="I57" s="129"/>
      <c r="J57" s="130">
        <v>80</v>
      </c>
      <c r="M57" s="191" t="s">
        <v>93</v>
      </c>
      <c r="N57" s="154">
        <v>124</v>
      </c>
      <c r="O57" s="162">
        <v>180</v>
      </c>
      <c r="P57" s="161">
        <v>1570</v>
      </c>
      <c r="Q57" s="199">
        <v>2077</v>
      </c>
      <c r="Y57" s="189"/>
      <c r="Z57" s="189"/>
      <c r="AA57" s="189"/>
      <c r="AB57" s="189"/>
      <c r="AG57" s="74"/>
      <c r="AH57" s="74"/>
      <c r="AI57" s="74"/>
      <c r="AJ57" s="74"/>
    </row>
    <row r="58" spans="1:36" ht="15" x14ac:dyDescent="0.25">
      <c r="A58" s="24">
        <v>111</v>
      </c>
      <c r="B58" s="15" t="s">
        <v>23</v>
      </c>
      <c r="C58" s="25">
        <v>115</v>
      </c>
      <c r="D58" s="16"/>
      <c r="E58" s="144">
        <v>262</v>
      </c>
      <c r="F58" s="144">
        <v>732</v>
      </c>
      <c r="G58" s="144">
        <v>2614</v>
      </c>
      <c r="H58" s="145">
        <v>88.8</v>
      </c>
      <c r="I58" s="129"/>
      <c r="J58" s="130">
        <v>80</v>
      </c>
      <c r="M58" s="191" t="s">
        <v>94</v>
      </c>
      <c r="N58" s="154">
        <v>128</v>
      </c>
      <c r="O58" s="162">
        <v>185.5</v>
      </c>
      <c r="P58" s="161">
        <v>1621</v>
      </c>
      <c r="Q58" s="199">
        <v>2143</v>
      </c>
      <c r="Y58" s="189"/>
      <c r="Z58" s="189"/>
      <c r="AA58" s="189"/>
      <c r="AB58" s="189"/>
      <c r="AG58" s="74"/>
      <c r="AH58" s="74"/>
      <c r="AI58" s="74"/>
      <c r="AJ58" s="74"/>
    </row>
    <row r="59" spans="1:36" ht="15" x14ac:dyDescent="0.25">
      <c r="A59" s="24">
        <v>116</v>
      </c>
      <c r="B59" s="15" t="s">
        <v>23</v>
      </c>
      <c r="C59" s="25">
        <v>120</v>
      </c>
      <c r="D59" s="16"/>
      <c r="E59" s="144">
        <v>270</v>
      </c>
      <c r="F59" s="144">
        <v>754</v>
      </c>
      <c r="G59" s="144">
        <v>2695</v>
      </c>
      <c r="H59" s="145">
        <v>92</v>
      </c>
      <c r="I59" s="129"/>
      <c r="J59" s="130">
        <v>80</v>
      </c>
      <c r="M59" s="191" t="s">
        <v>95</v>
      </c>
      <c r="N59" s="154">
        <v>132</v>
      </c>
      <c r="O59" s="162">
        <v>191</v>
      </c>
      <c r="P59" s="161">
        <v>1670</v>
      </c>
      <c r="Q59" s="199">
        <v>2210</v>
      </c>
      <c r="Y59" s="189"/>
      <c r="Z59" s="189"/>
      <c r="AA59" s="189"/>
      <c r="AB59" s="189"/>
      <c r="AG59" s="74"/>
      <c r="AH59" s="74"/>
      <c r="AI59" s="74"/>
      <c r="AJ59" s="74"/>
    </row>
    <row r="60" spans="1:36" ht="15" x14ac:dyDescent="0.25">
      <c r="A60" s="24">
        <v>121</v>
      </c>
      <c r="B60" s="15" t="s">
        <v>23</v>
      </c>
      <c r="C60" s="25">
        <v>125</v>
      </c>
      <c r="D60" s="16"/>
      <c r="E60" s="144">
        <v>278</v>
      </c>
      <c r="F60" s="144">
        <v>778</v>
      </c>
      <c r="G60" s="144">
        <v>2776</v>
      </c>
      <c r="H60" s="145">
        <v>94.4</v>
      </c>
      <c r="I60" s="129"/>
      <c r="J60" s="130">
        <v>80</v>
      </c>
      <c r="M60" s="191" t="s">
        <v>96</v>
      </c>
      <c r="N60" s="154">
        <v>136</v>
      </c>
      <c r="O60" s="162">
        <v>197</v>
      </c>
      <c r="P60" s="161">
        <v>1721</v>
      </c>
      <c r="Q60" s="199">
        <v>2276</v>
      </c>
      <c r="Y60" s="189"/>
      <c r="Z60" s="189"/>
      <c r="AA60" s="189"/>
      <c r="AB60" s="189"/>
      <c r="AG60" s="74"/>
      <c r="AH60" s="74"/>
      <c r="AI60" s="74"/>
      <c r="AJ60" s="74"/>
    </row>
    <row r="61" spans="1:36" ht="15" x14ac:dyDescent="0.25">
      <c r="A61" s="24">
        <v>126</v>
      </c>
      <c r="B61" s="15" t="s">
        <v>23</v>
      </c>
      <c r="C61" s="25">
        <v>130</v>
      </c>
      <c r="D61" s="16"/>
      <c r="E61" s="144">
        <v>286</v>
      </c>
      <c r="F61" s="144">
        <v>800</v>
      </c>
      <c r="G61" s="144">
        <v>2858</v>
      </c>
      <c r="H61" s="145">
        <v>97.6</v>
      </c>
      <c r="I61" s="129"/>
      <c r="J61" s="130">
        <v>80</v>
      </c>
      <c r="M61" s="191" t="s">
        <v>97</v>
      </c>
      <c r="N61" s="154">
        <v>140</v>
      </c>
      <c r="O61" s="162">
        <v>203</v>
      </c>
      <c r="P61" s="161">
        <v>1771</v>
      </c>
      <c r="Q61" s="199">
        <v>2343</v>
      </c>
      <c r="Y61" s="189"/>
      <c r="Z61" s="189"/>
      <c r="AA61" s="189"/>
      <c r="AB61" s="189"/>
      <c r="AG61" s="74"/>
      <c r="AH61" s="74"/>
      <c r="AI61" s="74"/>
      <c r="AJ61" s="74"/>
    </row>
    <row r="62" spans="1:36" ht="15" x14ac:dyDescent="0.25">
      <c r="A62" s="24">
        <v>131</v>
      </c>
      <c r="B62" s="15" t="s">
        <v>23</v>
      </c>
      <c r="C62" s="25">
        <v>135</v>
      </c>
      <c r="D62" s="16"/>
      <c r="E62" s="144">
        <v>294</v>
      </c>
      <c r="F62" s="144">
        <v>823</v>
      </c>
      <c r="G62" s="144">
        <v>2938</v>
      </c>
      <c r="H62" s="145">
        <v>100</v>
      </c>
      <c r="I62" s="129"/>
      <c r="J62" s="130">
        <v>80</v>
      </c>
      <c r="M62" s="191" t="s">
        <v>98</v>
      </c>
      <c r="N62" s="154">
        <v>144</v>
      </c>
      <c r="O62" s="162">
        <v>209</v>
      </c>
      <c r="P62" s="161">
        <v>1822</v>
      </c>
      <c r="Q62" s="199">
        <v>2410</v>
      </c>
      <c r="Y62" s="189"/>
      <c r="Z62" s="189"/>
      <c r="AA62" s="189"/>
      <c r="AB62" s="189"/>
      <c r="AG62" s="74"/>
      <c r="AH62" s="74"/>
      <c r="AI62" s="74"/>
      <c r="AJ62" s="74"/>
    </row>
    <row r="63" spans="1:36" ht="14.25" customHeight="1" x14ac:dyDescent="0.25">
      <c r="A63" s="24">
        <v>136</v>
      </c>
      <c r="B63" s="15" t="s">
        <v>23</v>
      </c>
      <c r="C63" s="25">
        <v>140</v>
      </c>
      <c r="D63" s="16"/>
      <c r="E63" s="144">
        <v>302</v>
      </c>
      <c r="F63" s="144">
        <v>846</v>
      </c>
      <c r="G63" s="144">
        <v>3020</v>
      </c>
      <c r="H63" s="145">
        <v>103</v>
      </c>
      <c r="I63" s="129"/>
      <c r="J63" s="130">
        <v>80</v>
      </c>
      <c r="M63" s="191" t="s">
        <v>99</v>
      </c>
      <c r="N63" s="154">
        <v>148</v>
      </c>
      <c r="O63" s="162">
        <v>214</v>
      </c>
      <c r="P63" s="161">
        <v>1872</v>
      </c>
      <c r="Q63" s="199">
        <v>2476</v>
      </c>
      <c r="Y63" s="189"/>
      <c r="Z63" s="189"/>
      <c r="AA63" s="189"/>
      <c r="AB63" s="189"/>
      <c r="AG63" s="74"/>
      <c r="AH63" s="74"/>
      <c r="AI63" s="74"/>
      <c r="AJ63" s="74"/>
    </row>
    <row r="64" spans="1:36" ht="14.25" customHeight="1" x14ac:dyDescent="0.25">
      <c r="A64" s="24">
        <v>141</v>
      </c>
      <c r="B64" s="15" t="s">
        <v>23</v>
      </c>
      <c r="C64" s="25">
        <v>145</v>
      </c>
      <c r="D64" s="16"/>
      <c r="E64" s="144">
        <v>310</v>
      </c>
      <c r="F64" s="144">
        <v>868</v>
      </c>
      <c r="G64" s="144">
        <v>3101</v>
      </c>
      <c r="H64" s="145">
        <v>105.5</v>
      </c>
      <c r="I64" s="129"/>
      <c r="J64" s="130">
        <v>80</v>
      </c>
      <c r="M64" s="191" t="s">
        <v>100</v>
      </c>
      <c r="N64" s="154">
        <v>152</v>
      </c>
      <c r="O64" s="162">
        <v>220</v>
      </c>
      <c r="P64" s="161">
        <v>1922</v>
      </c>
      <c r="Q64" s="199">
        <v>2543</v>
      </c>
      <c r="Y64" s="189"/>
      <c r="Z64" s="189"/>
      <c r="AA64" s="189"/>
      <c r="AB64" s="189"/>
      <c r="AG64" s="74"/>
      <c r="AH64" s="74"/>
      <c r="AI64" s="74"/>
      <c r="AJ64" s="74"/>
    </row>
    <row r="65" spans="1:36" ht="14.25" customHeight="1" x14ac:dyDescent="0.25">
      <c r="A65" s="24">
        <v>146</v>
      </c>
      <c r="B65" s="15" t="s">
        <v>23</v>
      </c>
      <c r="C65" s="25">
        <v>150</v>
      </c>
      <c r="D65" s="16"/>
      <c r="E65" s="144">
        <v>322</v>
      </c>
      <c r="F65" s="144">
        <v>900</v>
      </c>
      <c r="G65" s="144">
        <v>3215</v>
      </c>
      <c r="H65" s="145">
        <v>109.5</v>
      </c>
      <c r="I65" s="129"/>
      <c r="J65" s="130">
        <v>80</v>
      </c>
      <c r="M65" s="191" t="s">
        <v>101</v>
      </c>
      <c r="N65" s="154">
        <v>157.5</v>
      </c>
      <c r="O65" s="162">
        <v>228</v>
      </c>
      <c r="P65" s="161">
        <v>1993</v>
      </c>
      <c r="Q65" s="199">
        <v>2636</v>
      </c>
      <c r="Y65" s="189"/>
      <c r="Z65" s="189"/>
      <c r="AA65" s="189"/>
      <c r="AB65" s="189"/>
      <c r="AG65" s="74"/>
      <c r="AH65" s="74"/>
      <c r="AI65" s="74"/>
      <c r="AJ65" s="74"/>
    </row>
    <row r="66" spans="1:36" ht="14.25" customHeight="1" thickBot="1" x14ac:dyDescent="0.3">
      <c r="A66" s="268">
        <v>151</v>
      </c>
      <c r="B66" s="269" t="s">
        <v>23</v>
      </c>
      <c r="C66" s="270">
        <v>155</v>
      </c>
      <c r="D66" s="272"/>
      <c r="E66" s="279">
        <v>326</v>
      </c>
      <c r="F66" s="279">
        <v>914</v>
      </c>
      <c r="G66" s="279">
        <v>3263</v>
      </c>
      <c r="H66" s="280"/>
      <c r="I66" s="281"/>
      <c r="J66" s="274">
        <v>80</v>
      </c>
      <c r="M66" s="192"/>
      <c r="N66" s="193"/>
      <c r="O66" s="193"/>
      <c r="P66" s="194"/>
      <c r="Q66" s="195"/>
      <c r="Y66" s="188"/>
      <c r="Z66" s="188"/>
      <c r="AA66" s="188"/>
      <c r="AB66" s="188"/>
      <c r="AG66" s="74"/>
      <c r="AH66" s="74"/>
      <c r="AI66" s="74"/>
      <c r="AJ66" s="74"/>
    </row>
    <row r="67" spans="1:36" ht="14.25" customHeight="1" x14ac:dyDescent="0.25">
      <c r="A67" s="275">
        <v>156</v>
      </c>
      <c r="B67" s="269" t="s">
        <v>23</v>
      </c>
      <c r="C67" s="270">
        <v>160</v>
      </c>
      <c r="D67" s="272"/>
      <c r="E67" s="279">
        <v>334</v>
      </c>
      <c r="F67" s="279">
        <v>937</v>
      </c>
      <c r="G67" s="279">
        <v>3345</v>
      </c>
      <c r="H67" s="282"/>
      <c r="I67" s="281"/>
      <c r="J67" s="274">
        <v>80</v>
      </c>
      <c r="O67" s="189"/>
      <c r="P67" s="189"/>
      <c r="Q67" s="189"/>
      <c r="Y67" s="188"/>
      <c r="Z67" s="188"/>
      <c r="AA67" s="188"/>
      <c r="AB67" s="188"/>
      <c r="AG67" s="74"/>
      <c r="AH67" s="74"/>
      <c r="AI67" s="74"/>
      <c r="AJ67" s="74"/>
    </row>
    <row r="68" spans="1:36" ht="14.25" customHeight="1" x14ac:dyDescent="0.25">
      <c r="A68" s="275">
        <v>161</v>
      </c>
      <c r="B68" s="269" t="s">
        <v>23</v>
      </c>
      <c r="C68" s="270">
        <v>165</v>
      </c>
      <c r="D68" s="272"/>
      <c r="E68" s="279">
        <v>342</v>
      </c>
      <c r="F68" s="279">
        <v>959</v>
      </c>
      <c r="G68" s="279">
        <v>3426</v>
      </c>
      <c r="H68" s="282"/>
      <c r="I68" s="281"/>
      <c r="J68" s="274">
        <v>80</v>
      </c>
      <c r="O68" s="189"/>
      <c r="P68" s="189"/>
      <c r="Q68" s="189"/>
      <c r="Y68" s="188"/>
      <c r="Z68" s="188"/>
      <c r="AA68" s="188"/>
      <c r="AB68" s="188"/>
      <c r="AG68" s="74"/>
      <c r="AH68" s="74"/>
      <c r="AI68" s="74"/>
      <c r="AJ68" s="74"/>
    </row>
    <row r="69" spans="1:36" ht="14.25" customHeight="1" x14ac:dyDescent="0.25">
      <c r="A69" s="275">
        <v>166</v>
      </c>
      <c r="B69" s="269" t="s">
        <v>23</v>
      </c>
      <c r="C69" s="270">
        <v>170</v>
      </c>
      <c r="D69" s="272"/>
      <c r="E69" s="279">
        <v>350</v>
      </c>
      <c r="F69" s="279">
        <v>982</v>
      </c>
      <c r="G69" s="279">
        <v>3507</v>
      </c>
      <c r="H69" s="282"/>
      <c r="I69" s="281"/>
      <c r="J69" s="274">
        <v>80</v>
      </c>
      <c r="O69" s="189"/>
      <c r="P69" s="189"/>
      <c r="Q69" s="189"/>
      <c r="Y69" s="188"/>
      <c r="Z69" s="188"/>
      <c r="AA69" s="188"/>
      <c r="AB69" s="188"/>
      <c r="AG69" s="74"/>
      <c r="AH69" s="74"/>
      <c r="AI69" s="74"/>
      <c r="AJ69" s="74"/>
    </row>
    <row r="70" spans="1:36" ht="14.25" customHeight="1" x14ac:dyDescent="0.25">
      <c r="A70" s="275">
        <v>171</v>
      </c>
      <c r="B70" s="269" t="s">
        <v>23</v>
      </c>
      <c r="C70" s="270">
        <v>175</v>
      </c>
      <c r="D70" s="272"/>
      <c r="E70" s="279">
        <v>359</v>
      </c>
      <c r="F70" s="279">
        <v>1005</v>
      </c>
      <c r="G70" s="279">
        <v>3589</v>
      </c>
      <c r="H70" s="282"/>
      <c r="I70" s="281"/>
      <c r="J70" s="274">
        <v>80</v>
      </c>
      <c r="O70" s="189"/>
      <c r="P70" s="189"/>
      <c r="Q70" s="189"/>
      <c r="Y70" s="188"/>
      <c r="Z70" s="188"/>
      <c r="AA70" s="188"/>
      <c r="AB70" s="188"/>
      <c r="AG70" s="74"/>
      <c r="AH70" s="74"/>
      <c r="AI70" s="74"/>
      <c r="AJ70" s="74"/>
    </row>
    <row r="71" spans="1:36" ht="14.25" customHeight="1" x14ac:dyDescent="0.25">
      <c r="A71" s="275">
        <v>176</v>
      </c>
      <c r="B71" s="269" t="s">
        <v>23</v>
      </c>
      <c r="C71" s="270">
        <v>180</v>
      </c>
      <c r="D71" s="272"/>
      <c r="E71" s="279">
        <v>367</v>
      </c>
      <c r="F71" s="279">
        <v>1027</v>
      </c>
      <c r="G71" s="279">
        <v>3670</v>
      </c>
      <c r="H71" s="282"/>
      <c r="I71" s="281"/>
      <c r="J71" s="274">
        <v>80</v>
      </c>
      <c r="O71" s="189"/>
      <c r="P71" s="189"/>
      <c r="Q71" s="189"/>
      <c r="Y71" s="188"/>
      <c r="Z71" s="188"/>
      <c r="AA71" s="188"/>
      <c r="AB71" s="188"/>
      <c r="AG71" s="74"/>
      <c r="AH71" s="74"/>
      <c r="AI71" s="74"/>
      <c r="AJ71" s="74"/>
    </row>
    <row r="72" spans="1:36" ht="14.25" customHeight="1" x14ac:dyDescent="0.25">
      <c r="A72" s="275">
        <v>181</v>
      </c>
      <c r="B72" s="269" t="s">
        <v>23</v>
      </c>
      <c r="C72" s="270">
        <v>185</v>
      </c>
      <c r="D72" s="272"/>
      <c r="E72" s="279">
        <v>375</v>
      </c>
      <c r="F72" s="279">
        <v>1050</v>
      </c>
      <c r="G72" s="279">
        <v>3751</v>
      </c>
      <c r="H72" s="282"/>
      <c r="I72" s="281"/>
      <c r="J72" s="274">
        <v>80</v>
      </c>
      <c r="O72" s="189"/>
      <c r="P72" s="189"/>
      <c r="Q72" s="189"/>
      <c r="Y72" s="188"/>
      <c r="Z72" s="188"/>
      <c r="AA72" s="188"/>
      <c r="AB72" s="188"/>
      <c r="AG72" s="74"/>
      <c r="AH72" s="74"/>
      <c r="AI72" s="74"/>
      <c r="AJ72" s="74"/>
    </row>
    <row r="73" spans="1:36" ht="14.25" customHeight="1" x14ac:dyDescent="0.25">
      <c r="A73" s="275">
        <v>186</v>
      </c>
      <c r="B73" s="269" t="s">
        <v>23</v>
      </c>
      <c r="C73" s="270">
        <v>190</v>
      </c>
      <c r="D73" s="272"/>
      <c r="E73" s="279">
        <v>383</v>
      </c>
      <c r="F73" s="279">
        <v>1073</v>
      </c>
      <c r="G73" s="279">
        <v>3832</v>
      </c>
      <c r="H73" s="282"/>
      <c r="I73" s="281"/>
      <c r="J73" s="274">
        <v>80</v>
      </c>
      <c r="O73" s="189"/>
      <c r="P73" s="189"/>
      <c r="Q73" s="189"/>
      <c r="Y73" s="188"/>
      <c r="Z73" s="188"/>
      <c r="AA73" s="188"/>
      <c r="AB73" s="188"/>
      <c r="AG73" s="74"/>
      <c r="AH73" s="74"/>
      <c r="AI73" s="74"/>
      <c r="AJ73" s="74"/>
    </row>
    <row r="74" spans="1:36" ht="14.25" customHeight="1" x14ac:dyDescent="0.25">
      <c r="A74" s="275">
        <v>191</v>
      </c>
      <c r="B74" s="269" t="s">
        <v>23</v>
      </c>
      <c r="C74" s="270">
        <v>195</v>
      </c>
      <c r="D74" s="272"/>
      <c r="E74" s="279">
        <v>391</v>
      </c>
      <c r="F74" s="279">
        <v>1096</v>
      </c>
      <c r="G74" s="279">
        <v>3914</v>
      </c>
      <c r="H74" s="282"/>
      <c r="I74" s="281"/>
      <c r="J74" s="274">
        <v>80</v>
      </c>
      <c r="O74" s="189"/>
      <c r="P74" s="189"/>
      <c r="Q74" s="189"/>
      <c r="Y74" s="188"/>
      <c r="Z74" s="188"/>
      <c r="AA74" s="188"/>
      <c r="AB74" s="188"/>
      <c r="AG74" s="74"/>
      <c r="AH74" s="74"/>
      <c r="AI74" s="74"/>
      <c r="AJ74" s="74"/>
    </row>
    <row r="75" spans="1:36" ht="14.25" customHeight="1" x14ac:dyDescent="0.25">
      <c r="A75" s="276">
        <v>196</v>
      </c>
      <c r="B75" s="277" t="s">
        <v>23</v>
      </c>
      <c r="C75" s="278">
        <v>200</v>
      </c>
      <c r="D75" s="272"/>
      <c r="E75" s="279">
        <v>399</v>
      </c>
      <c r="F75" s="279">
        <v>1118</v>
      </c>
      <c r="G75" s="279">
        <v>3995</v>
      </c>
      <c r="H75" s="282"/>
      <c r="I75" s="281"/>
      <c r="J75" s="274">
        <v>80</v>
      </c>
      <c r="O75" s="189"/>
      <c r="P75" s="189"/>
      <c r="Q75" s="189"/>
      <c r="Y75" s="188"/>
      <c r="Z75" s="188"/>
      <c r="AA75" s="188"/>
      <c r="AB75" s="188"/>
      <c r="AG75" s="74"/>
      <c r="AH75" s="74"/>
      <c r="AI75" s="74"/>
      <c r="AJ75" s="74"/>
    </row>
    <row r="76" spans="1:36" ht="42" customHeight="1" x14ac:dyDescent="0.2">
      <c r="A76" s="294" t="s">
        <v>24</v>
      </c>
      <c r="B76" s="295"/>
      <c r="C76" s="295"/>
      <c r="D76" s="295"/>
      <c r="E76" s="295"/>
      <c r="F76" s="295"/>
      <c r="G76" s="295"/>
      <c r="H76" s="295"/>
      <c r="J76" s="38"/>
      <c r="O76" s="190"/>
      <c r="P76" s="190"/>
      <c r="Q76" s="190"/>
      <c r="Y76" s="188"/>
      <c r="Z76" s="188"/>
      <c r="AA76" s="188"/>
      <c r="AB76" s="188"/>
      <c r="AG76" s="74"/>
      <c r="AH76" s="74"/>
      <c r="AI76" s="74"/>
      <c r="AJ76" s="74"/>
    </row>
    <row r="77" spans="1:36" ht="39" customHeight="1" x14ac:dyDescent="0.2">
      <c r="A77" s="294" t="s">
        <v>25</v>
      </c>
      <c r="B77" s="295"/>
      <c r="C77" s="295"/>
      <c r="D77" s="295"/>
      <c r="E77" s="295"/>
      <c r="F77" s="295"/>
      <c r="G77" s="295"/>
      <c r="H77" s="295"/>
      <c r="J77" s="38"/>
      <c r="Y77" s="188"/>
      <c r="Z77" s="188"/>
      <c r="AA77" s="188"/>
      <c r="AB77" s="188"/>
      <c r="AG77" s="74"/>
      <c r="AH77" s="74"/>
      <c r="AI77" s="74"/>
      <c r="AJ77" s="74"/>
    </row>
    <row r="78" spans="1:36" ht="13.5" thickBot="1" x14ac:dyDescent="0.25">
      <c r="Y78" s="188"/>
      <c r="Z78" s="188"/>
      <c r="AA78" s="188"/>
      <c r="AB78" s="188"/>
      <c r="AG78" s="74"/>
      <c r="AH78" s="74"/>
      <c r="AI78" s="74"/>
      <c r="AJ78" s="74"/>
    </row>
    <row r="79" spans="1:36" x14ac:dyDescent="0.2">
      <c r="D79" s="18"/>
      <c r="E79" s="18"/>
      <c r="F79" s="18"/>
      <c r="G79" s="18"/>
      <c r="H79" s="18"/>
      <c r="J79" s="18"/>
      <c r="Y79" s="188"/>
      <c r="Z79" s="188"/>
      <c r="AA79" s="188"/>
      <c r="AB79" s="188"/>
      <c r="AG79" s="74"/>
      <c r="AH79" s="74"/>
      <c r="AI79" s="74"/>
      <c r="AJ79" s="74"/>
    </row>
    <row r="80" spans="1:36" x14ac:dyDescent="0.2">
      <c r="J80" s="81">
        <f>SUM('80%'!E10:G65)/SUM(Standard!F6:H61)</f>
        <v>0.80001362842459001</v>
      </c>
      <c r="K80" s="37" t="s">
        <v>37</v>
      </c>
      <c r="Y80" s="188"/>
      <c r="Z80" s="188"/>
      <c r="AA80" s="188"/>
      <c r="AB80" s="188"/>
      <c r="AG80" s="74"/>
      <c r="AH80" s="74"/>
      <c r="AI80" s="74"/>
      <c r="AJ80" s="74"/>
    </row>
    <row r="81" spans="10:36" x14ac:dyDescent="0.2">
      <c r="J81" s="80"/>
      <c r="Y81" s="188"/>
      <c r="Z81" s="188"/>
      <c r="AA81" s="188"/>
      <c r="AB81" s="188"/>
      <c r="AG81" s="74"/>
      <c r="AH81" s="74"/>
      <c r="AI81" s="74"/>
      <c r="AJ81" s="74"/>
    </row>
    <row r="82" spans="10:36" x14ac:dyDescent="0.2">
      <c r="Y82" s="188"/>
      <c r="Z82" s="188"/>
      <c r="AA82" s="188"/>
      <c r="AB82" s="188"/>
      <c r="AG82" s="74"/>
      <c r="AH82" s="74"/>
      <c r="AI82" s="74"/>
      <c r="AJ82" s="74"/>
    </row>
    <row r="83" spans="10:36" x14ac:dyDescent="0.2">
      <c r="Y83" s="188"/>
      <c r="Z83" s="188"/>
      <c r="AA83" s="188"/>
      <c r="AB83" s="188"/>
      <c r="AG83" s="74"/>
      <c r="AH83" s="74"/>
      <c r="AI83" s="74"/>
      <c r="AJ83" s="74"/>
    </row>
    <row r="84" spans="10:36" x14ac:dyDescent="0.2">
      <c r="Y84" s="188"/>
      <c r="Z84" s="188"/>
      <c r="AA84" s="188"/>
      <c r="AB84" s="188"/>
      <c r="AG84" s="74"/>
      <c r="AH84" s="74"/>
      <c r="AI84" s="74"/>
      <c r="AJ84" s="74"/>
    </row>
    <row r="85" spans="10:36" x14ac:dyDescent="0.2">
      <c r="Y85" s="188"/>
      <c r="Z85" s="188"/>
      <c r="AA85" s="188"/>
      <c r="AB85" s="188"/>
      <c r="AG85" s="74"/>
      <c r="AH85" s="74"/>
      <c r="AI85" s="74"/>
      <c r="AJ85" s="74"/>
    </row>
    <row r="86" spans="10:36" x14ac:dyDescent="0.2">
      <c r="Y86" s="188"/>
      <c r="Z86" s="188"/>
      <c r="AA86" s="188"/>
      <c r="AB86" s="188"/>
      <c r="AG86" s="74"/>
      <c r="AH86" s="74"/>
      <c r="AI86" s="74"/>
      <c r="AJ86" s="74"/>
    </row>
    <row r="87" spans="10:36" x14ac:dyDescent="0.2">
      <c r="Y87" s="188"/>
      <c r="Z87" s="188"/>
      <c r="AA87" s="188"/>
      <c r="AB87" s="188"/>
      <c r="AG87" s="74"/>
      <c r="AH87" s="74"/>
      <c r="AI87" s="74"/>
      <c r="AJ87" s="74"/>
    </row>
    <row r="88" spans="10:36" x14ac:dyDescent="0.2">
      <c r="Y88" s="188"/>
      <c r="Z88" s="188"/>
      <c r="AA88" s="188"/>
      <c r="AB88" s="188"/>
      <c r="AG88" s="74"/>
      <c r="AH88" s="74"/>
      <c r="AI88" s="74"/>
      <c r="AJ88" s="74"/>
    </row>
    <row r="89" spans="10:36" x14ac:dyDescent="0.2">
      <c r="Y89" s="188"/>
      <c r="Z89" s="188"/>
      <c r="AA89" s="188"/>
      <c r="AB89" s="188"/>
      <c r="AG89" s="74"/>
      <c r="AH89" s="74"/>
      <c r="AI89" s="74"/>
      <c r="AJ89" s="74"/>
    </row>
    <row r="90" spans="10:36" x14ac:dyDescent="0.2">
      <c r="Y90" s="188"/>
      <c r="Z90" s="188"/>
      <c r="AA90" s="188"/>
      <c r="AB90" s="188"/>
      <c r="AG90" s="74"/>
      <c r="AH90" s="74"/>
      <c r="AI90" s="74"/>
      <c r="AJ90" s="74"/>
    </row>
    <row r="91" spans="10:36" x14ac:dyDescent="0.2">
      <c r="Y91" s="188"/>
      <c r="Z91" s="188"/>
      <c r="AA91" s="188"/>
      <c r="AB91" s="188"/>
      <c r="AG91" s="74"/>
      <c r="AH91" s="74"/>
      <c r="AI91" s="74"/>
      <c r="AJ91" s="74"/>
    </row>
    <row r="92" spans="10:36" x14ac:dyDescent="0.2">
      <c r="Y92" s="188"/>
      <c r="Z92" s="188"/>
      <c r="AA92" s="188"/>
      <c r="AB92" s="188"/>
      <c r="AG92" s="74"/>
      <c r="AH92" s="74"/>
      <c r="AI92" s="74"/>
      <c r="AJ92" s="74"/>
    </row>
    <row r="93" spans="10:36" x14ac:dyDescent="0.2">
      <c r="Y93" s="188"/>
      <c r="Z93" s="188"/>
      <c r="AA93" s="188"/>
      <c r="AB93" s="188"/>
      <c r="AG93" s="74"/>
      <c r="AH93" s="74"/>
      <c r="AI93" s="74"/>
      <c r="AJ93" s="74"/>
    </row>
    <row r="94" spans="10:36" x14ac:dyDescent="0.2">
      <c r="Y94" s="188"/>
      <c r="Z94" s="188"/>
      <c r="AA94" s="188"/>
      <c r="AB94" s="188"/>
      <c r="AG94" s="74"/>
      <c r="AH94" s="74"/>
      <c r="AI94" s="74"/>
      <c r="AJ94" s="74"/>
    </row>
    <row r="95" spans="10:36" x14ac:dyDescent="0.2">
      <c r="Y95" s="188"/>
      <c r="Z95" s="188"/>
      <c r="AA95" s="188"/>
      <c r="AB95" s="188"/>
      <c r="AG95" s="74"/>
      <c r="AH95" s="74"/>
      <c r="AI95" s="74"/>
      <c r="AJ95" s="74"/>
    </row>
    <row r="96" spans="10:36" x14ac:dyDescent="0.2">
      <c r="Y96" s="188"/>
      <c r="Z96" s="188"/>
      <c r="AA96" s="188"/>
      <c r="AB96" s="188"/>
      <c r="AG96" s="74"/>
      <c r="AH96" s="74"/>
      <c r="AI96" s="74"/>
      <c r="AJ96" s="74"/>
    </row>
    <row r="97" spans="25:36" x14ac:dyDescent="0.2">
      <c r="Y97" s="188"/>
      <c r="Z97" s="188"/>
      <c r="AA97" s="188"/>
      <c r="AB97" s="188"/>
      <c r="AG97" s="74"/>
      <c r="AH97" s="74"/>
      <c r="AI97" s="74"/>
      <c r="AJ97" s="74"/>
    </row>
    <row r="98" spans="25:36" x14ac:dyDescent="0.2">
      <c r="Y98" s="188"/>
      <c r="Z98" s="188"/>
      <c r="AA98" s="188"/>
      <c r="AB98" s="188"/>
      <c r="AG98" s="74"/>
      <c r="AH98" s="74"/>
      <c r="AI98" s="74"/>
      <c r="AJ98" s="74"/>
    </row>
    <row r="99" spans="25:36" x14ac:dyDescent="0.2">
      <c r="Y99" s="188"/>
      <c r="Z99" s="188"/>
      <c r="AA99" s="188"/>
      <c r="AB99" s="188"/>
      <c r="AG99" s="74"/>
      <c r="AH99" s="74"/>
      <c r="AI99" s="74"/>
      <c r="AJ99" s="74"/>
    </row>
    <row r="100" spans="25:36" x14ac:dyDescent="0.2">
      <c r="Y100" s="188"/>
      <c r="Z100" s="188"/>
      <c r="AA100" s="188"/>
      <c r="AB100" s="188"/>
      <c r="AG100" s="74"/>
      <c r="AH100" s="74"/>
      <c r="AI100" s="74"/>
      <c r="AJ100" s="74"/>
    </row>
    <row r="101" spans="25:36" x14ac:dyDescent="0.2">
      <c r="Y101" s="188"/>
      <c r="Z101" s="188"/>
      <c r="AA101" s="188"/>
      <c r="AB101" s="188"/>
      <c r="AG101" s="74"/>
      <c r="AH101" s="74"/>
      <c r="AI101" s="74"/>
      <c r="AJ101" s="74"/>
    </row>
    <row r="102" spans="25:36" x14ac:dyDescent="0.2">
      <c r="Y102" s="188"/>
      <c r="Z102" s="188"/>
      <c r="AA102" s="188"/>
      <c r="AB102" s="188"/>
      <c r="AG102" s="74"/>
      <c r="AH102" s="74"/>
      <c r="AI102" s="74"/>
      <c r="AJ102" s="74"/>
    </row>
    <row r="103" spans="25:36" x14ac:dyDescent="0.2">
      <c r="Y103" s="188"/>
      <c r="Z103" s="188"/>
      <c r="AA103" s="188"/>
      <c r="AB103" s="188"/>
      <c r="AG103" s="74"/>
      <c r="AH103" s="74"/>
      <c r="AI103" s="74"/>
      <c r="AJ103" s="74"/>
    </row>
    <row r="104" spans="25:36" x14ac:dyDescent="0.2">
      <c r="Y104" s="188"/>
      <c r="Z104" s="188"/>
      <c r="AA104" s="188"/>
      <c r="AB104" s="188"/>
      <c r="AG104" s="74"/>
      <c r="AH104" s="74"/>
      <c r="AI104" s="74"/>
      <c r="AJ104" s="74"/>
    </row>
    <row r="105" spans="25:36" x14ac:dyDescent="0.2">
      <c r="Y105" s="188"/>
      <c r="Z105" s="188"/>
      <c r="AA105" s="188"/>
      <c r="AB105" s="188"/>
      <c r="AG105" s="74"/>
      <c r="AH105" s="74"/>
      <c r="AI105" s="74"/>
      <c r="AJ105" s="74"/>
    </row>
    <row r="106" spans="25:36" x14ac:dyDescent="0.2">
      <c r="Y106" s="188"/>
      <c r="Z106" s="188"/>
      <c r="AA106" s="188"/>
      <c r="AB106" s="188"/>
      <c r="AG106" s="74"/>
      <c r="AH106" s="74"/>
      <c r="AI106" s="74"/>
      <c r="AJ106" s="74"/>
    </row>
    <row r="107" spans="25:36" x14ac:dyDescent="0.2">
      <c r="Y107" s="188"/>
      <c r="Z107" s="188"/>
      <c r="AA107" s="188"/>
      <c r="AB107" s="188"/>
      <c r="AG107" s="74"/>
      <c r="AH107" s="74"/>
      <c r="AI107" s="74"/>
      <c r="AJ107" s="74"/>
    </row>
    <row r="108" spans="25:36" x14ac:dyDescent="0.2">
      <c r="Y108" s="188"/>
      <c r="Z108" s="188"/>
      <c r="AA108" s="188"/>
      <c r="AB108" s="188"/>
      <c r="AG108" s="74"/>
      <c r="AH108" s="74"/>
      <c r="AI108" s="74"/>
      <c r="AJ108" s="74"/>
    </row>
    <row r="109" spans="25:36" x14ac:dyDescent="0.2">
      <c r="Y109" s="188"/>
      <c r="Z109" s="188"/>
      <c r="AA109" s="188"/>
      <c r="AB109" s="188"/>
      <c r="AG109" s="74"/>
      <c r="AH109" s="74"/>
      <c r="AI109" s="74"/>
      <c r="AJ109" s="74"/>
    </row>
    <row r="110" spans="25:36" x14ac:dyDescent="0.2">
      <c r="Y110" s="188"/>
      <c r="Z110" s="188"/>
      <c r="AA110" s="188"/>
      <c r="AB110" s="188"/>
      <c r="AG110" s="74"/>
      <c r="AH110" s="74"/>
      <c r="AI110" s="74"/>
      <c r="AJ110" s="74"/>
    </row>
    <row r="111" spans="25:36" x14ac:dyDescent="0.2">
      <c r="Y111" s="188"/>
      <c r="Z111" s="188"/>
      <c r="AA111" s="188"/>
      <c r="AB111" s="188"/>
      <c r="AG111" s="74"/>
      <c r="AH111" s="74"/>
      <c r="AI111" s="74"/>
      <c r="AJ111" s="74"/>
    </row>
    <row r="112" spans="25:36" x14ac:dyDescent="0.2">
      <c r="Y112" s="188"/>
      <c r="Z112" s="188"/>
      <c r="AA112" s="188"/>
      <c r="AB112" s="188"/>
      <c r="AG112" s="74"/>
      <c r="AH112" s="74"/>
      <c r="AI112" s="74"/>
      <c r="AJ112" s="74"/>
    </row>
    <row r="113" spans="25:36" x14ac:dyDescent="0.2">
      <c r="Y113" s="188"/>
      <c r="Z113" s="188"/>
      <c r="AA113" s="188"/>
      <c r="AB113" s="188"/>
      <c r="AG113" s="74"/>
      <c r="AH113" s="74"/>
      <c r="AI113" s="74"/>
      <c r="AJ113" s="74"/>
    </row>
    <row r="114" spans="25:36" x14ac:dyDescent="0.2">
      <c r="Y114" s="188"/>
      <c r="Z114" s="188"/>
      <c r="AA114" s="188"/>
      <c r="AB114" s="188"/>
      <c r="AG114" s="74"/>
      <c r="AH114" s="74"/>
      <c r="AI114" s="74"/>
      <c r="AJ114" s="74"/>
    </row>
    <row r="115" spans="25:36" x14ac:dyDescent="0.2">
      <c r="Y115" s="188"/>
      <c r="Z115" s="188"/>
      <c r="AA115" s="188"/>
      <c r="AB115" s="188"/>
      <c r="AG115" s="74"/>
      <c r="AH115" s="74"/>
      <c r="AI115" s="74"/>
      <c r="AJ115" s="74"/>
    </row>
    <row r="116" spans="25:36" x14ac:dyDescent="0.2">
      <c r="Y116" s="188"/>
      <c r="Z116" s="188"/>
      <c r="AA116" s="188"/>
      <c r="AB116" s="188"/>
      <c r="AG116" s="74"/>
      <c r="AH116" s="74"/>
      <c r="AI116" s="74"/>
      <c r="AJ116" s="74"/>
    </row>
    <row r="117" spans="25:36" x14ac:dyDescent="0.2">
      <c r="Y117" s="188"/>
      <c r="Z117" s="188"/>
      <c r="AA117" s="188"/>
      <c r="AB117" s="188"/>
      <c r="AG117" s="74"/>
      <c r="AH117" s="74"/>
      <c r="AI117" s="74"/>
      <c r="AJ117" s="74"/>
    </row>
    <row r="118" spans="25:36" x14ac:dyDescent="0.2">
      <c r="Y118" s="188"/>
      <c r="Z118" s="188"/>
      <c r="AA118" s="188"/>
      <c r="AB118" s="188"/>
      <c r="AG118" s="74"/>
      <c r="AH118" s="74"/>
      <c r="AI118" s="74"/>
      <c r="AJ118" s="74"/>
    </row>
    <row r="119" spans="25:36" x14ac:dyDescent="0.2">
      <c r="Y119" s="188"/>
      <c r="Z119" s="188"/>
      <c r="AA119" s="188"/>
      <c r="AB119" s="188"/>
      <c r="AG119" s="74"/>
      <c r="AH119" s="74"/>
      <c r="AI119" s="74"/>
      <c r="AJ119" s="74"/>
    </row>
    <row r="120" spans="25:36" x14ac:dyDescent="0.2">
      <c r="Y120" s="188"/>
      <c r="Z120" s="188"/>
      <c r="AA120" s="188"/>
      <c r="AB120" s="188"/>
      <c r="AG120" s="74"/>
      <c r="AH120" s="74"/>
      <c r="AI120" s="74"/>
      <c r="AJ120" s="74"/>
    </row>
    <row r="121" spans="25:36" x14ac:dyDescent="0.2">
      <c r="Y121" s="188"/>
      <c r="Z121" s="188"/>
      <c r="AA121" s="188"/>
      <c r="AB121" s="188"/>
      <c r="AG121" s="74"/>
      <c r="AH121" s="74"/>
      <c r="AI121" s="74"/>
      <c r="AJ121" s="74"/>
    </row>
    <row r="122" spans="25:36" x14ac:dyDescent="0.2">
      <c r="Y122" s="188"/>
      <c r="Z122" s="188"/>
      <c r="AA122" s="188"/>
      <c r="AB122" s="188"/>
      <c r="AG122" s="74"/>
      <c r="AH122" s="74"/>
      <c r="AI122" s="74"/>
      <c r="AJ122" s="74"/>
    </row>
    <row r="123" spans="25:36" x14ac:dyDescent="0.2">
      <c r="Y123" s="188"/>
      <c r="Z123" s="188"/>
      <c r="AA123" s="188"/>
      <c r="AB123" s="188"/>
      <c r="AG123" s="74"/>
      <c r="AH123" s="74"/>
      <c r="AI123" s="74"/>
      <c r="AJ123" s="74"/>
    </row>
    <row r="124" spans="25:36" x14ac:dyDescent="0.2">
      <c r="Y124" s="188"/>
      <c r="Z124" s="188"/>
      <c r="AA124" s="188"/>
      <c r="AB124" s="188"/>
      <c r="AG124" s="74"/>
      <c r="AH124" s="74"/>
      <c r="AI124" s="74"/>
      <c r="AJ124" s="74"/>
    </row>
    <row r="125" spans="25:36" x14ac:dyDescent="0.2">
      <c r="Y125" s="188"/>
      <c r="Z125" s="188"/>
      <c r="AA125" s="188"/>
      <c r="AB125" s="188"/>
      <c r="AG125" s="74"/>
      <c r="AH125" s="74"/>
      <c r="AI125" s="74"/>
      <c r="AJ125" s="74"/>
    </row>
    <row r="126" spans="25:36" x14ac:dyDescent="0.2">
      <c r="Y126" s="188"/>
      <c r="Z126" s="188"/>
      <c r="AA126" s="188"/>
      <c r="AB126" s="188"/>
      <c r="AG126" s="74"/>
      <c r="AH126" s="74"/>
      <c r="AI126" s="74"/>
      <c r="AJ126" s="74"/>
    </row>
    <row r="127" spans="25:36" x14ac:dyDescent="0.2">
      <c r="Y127" s="188"/>
      <c r="Z127" s="188"/>
      <c r="AA127" s="188"/>
      <c r="AB127" s="188"/>
      <c r="AG127" s="74"/>
      <c r="AH127" s="74"/>
      <c r="AI127" s="74"/>
      <c r="AJ127" s="74"/>
    </row>
    <row r="128" spans="25:36" x14ac:dyDescent="0.2">
      <c r="Y128" s="188"/>
      <c r="Z128" s="188"/>
      <c r="AA128" s="188"/>
      <c r="AB128" s="188"/>
      <c r="AG128" s="74"/>
      <c r="AH128" s="74"/>
      <c r="AI128" s="74"/>
      <c r="AJ128" s="74"/>
    </row>
    <row r="129" spans="25:36" x14ac:dyDescent="0.2">
      <c r="Y129" s="188"/>
      <c r="Z129" s="188"/>
      <c r="AA129" s="188"/>
      <c r="AB129" s="188"/>
      <c r="AG129" s="74"/>
      <c r="AH129" s="74"/>
      <c r="AI129" s="74"/>
      <c r="AJ129" s="74"/>
    </row>
    <row r="130" spans="25:36" x14ac:dyDescent="0.2">
      <c r="Y130" s="188"/>
      <c r="Z130" s="188"/>
      <c r="AA130" s="188"/>
      <c r="AB130" s="188"/>
      <c r="AG130" s="74"/>
      <c r="AH130" s="74"/>
      <c r="AI130" s="74"/>
      <c r="AJ130" s="74"/>
    </row>
    <row r="131" spans="25:36" x14ac:dyDescent="0.2">
      <c r="Y131" s="188"/>
      <c r="Z131" s="188"/>
      <c r="AA131" s="188"/>
      <c r="AB131" s="188"/>
      <c r="AG131" s="74"/>
      <c r="AH131" s="74"/>
      <c r="AI131" s="74"/>
      <c r="AJ131" s="74"/>
    </row>
    <row r="132" spans="25:36" x14ac:dyDescent="0.2">
      <c r="Y132" s="188"/>
      <c r="Z132" s="188"/>
      <c r="AA132" s="188"/>
      <c r="AB132" s="188"/>
      <c r="AG132" s="74"/>
      <c r="AH132" s="74"/>
      <c r="AI132" s="74"/>
      <c r="AJ132" s="74"/>
    </row>
    <row r="133" spans="25:36" x14ac:dyDescent="0.2">
      <c r="Y133" s="188"/>
      <c r="Z133" s="188"/>
      <c r="AA133" s="188"/>
      <c r="AB133" s="188"/>
      <c r="AG133" s="74"/>
      <c r="AH133" s="74"/>
      <c r="AI133" s="74"/>
      <c r="AJ133" s="74"/>
    </row>
    <row r="134" spans="25:36" x14ac:dyDescent="0.2">
      <c r="Y134" s="188"/>
      <c r="Z134" s="188"/>
      <c r="AA134" s="188"/>
      <c r="AB134" s="188"/>
      <c r="AG134" s="74"/>
      <c r="AH134" s="74"/>
      <c r="AI134" s="74"/>
      <c r="AJ134" s="74"/>
    </row>
    <row r="135" spans="25:36" x14ac:dyDescent="0.2">
      <c r="Y135" s="188"/>
      <c r="Z135" s="188"/>
      <c r="AA135" s="188"/>
      <c r="AB135" s="188"/>
      <c r="AG135" s="74"/>
      <c r="AH135" s="74"/>
      <c r="AI135" s="74"/>
      <c r="AJ135" s="74"/>
    </row>
    <row r="136" spans="25:36" x14ac:dyDescent="0.2">
      <c r="Y136" s="188"/>
      <c r="Z136" s="188"/>
      <c r="AA136" s="188"/>
      <c r="AB136" s="188"/>
      <c r="AG136" s="74"/>
      <c r="AH136" s="74"/>
      <c r="AI136" s="74"/>
      <c r="AJ136" s="74"/>
    </row>
    <row r="137" spans="25:36" x14ac:dyDescent="0.2">
      <c r="Y137" s="188"/>
      <c r="Z137" s="188"/>
      <c r="AA137" s="188"/>
      <c r="AB137" s="188"/>
      <c r="AG137" s="74"/>
      <c r="AH137" s="74"/>
      <c r="AI137" s="74"/>
      <c r="AJ137" s="74"/>
    </row>
    <row r="138" spans="25:36" x14ac:dyDescent="0.2">
      <c r="Y138" s="188"/>
      <c r="Z138" s="188"/>
      <c r="AA138" s="188"/>
      <c r="AB138" s="188"/>
      <c r="AG138" s="74"/>
      <c r="AH138" s="74"/>
      <c r="AI138" s="74"/>
      <c r="AJ138" s="74"/>
    </row>
    <row r="139" spans="25:36" x14ac:dyDescent="0.2">
      <c r="Y139" s="188"/>
      <c r="Z139" s="188"/>
      <c r="AA139" s="188"/>
      <c r="AB139" s="188"/>
      <c r="AG139" s="74"/>
      <c r="AH139" s="74"/>
      <c r="AI139" s="74"/>
      <c r="AJ139" s="74"/>
    </row>
    <row r="140" spans="25:36" x14ac:dyDescent="0.2">
      <c r="Y140" s="188"/>
      <c r="Z140" s="188"/>
      <c r="AA140" s="188"/>
      <c r="AB140" s="188"/>
      <c r="AG140" s="74"/>
      <c r="AH140" s="74"/>
      <c r="AI140" s="74"/>
      <c r="AJ140" s="74"/>
    </row>
    <row r="141" spans="25:36" x14ac:dyDescent="0.2">
      <c r="Y141" s="188"/>
      <c r="Z141" s="188"/>
      <c r="AA141" s="188"/>
      <c r="AB141" s="188"/>
      <c r="AG141" s="74"/>
      <c r="AH141" s="74"/>
      <c r="AI141" s="74"/>
      <c r="AJ141" s="74"/>
    </row>
    <row r="142" spans="25:36" x14ac:dyDescent="0.2">
      <c r="Y142" s="188"/>
      <c r="Z142" s="188"/>
      <c r="AA142" s="188"/>
      <c r="AB142" s="188"/>
      <c r="AG142" s="74"/>
      <c r="AH142" s="74"/>
      <c r="AI142" s="74"/>
      <c r="AJ142" s="74"/>
    </row>
    <row r="143" spans="25:36" x14ac:dyDescent="0.2">
      <c r="Y143" s="188"/>
      <c r="Z143" s="188"/>
      <c r="AA143" s="188"/>
      <c r="AB143" s="188"/>
      <c r="AG143" s="74"/>
      <c r="AH143" s="74"/>
      <c r="AI143" s="74"/>
      <c r="AJ143" s="74"/>
    </row>
    <row r="144" spans="25:36" x14ac:dyDescent="0.2">
      <c r="Y144" s="188"/>
      <c r="Z144" s="188"/>
      <c r="AA144" s="188"/>
      <c r="AB144" s="188"/>
      <c r="AG144" s="74"/>
      <c r="AH144" s="74"/>
      <c r="AI144" s="74"/>
      <c r="AJ144" s="74"/>
    </row>
    <row r="145" spans="25:36" x14ac:dyDescent="0.2">
      <c r="Y145" s="188"/>
      <c r="Z145" s="188"/>
      <c r="AA145" s="188"/>
      <c r="AB145" s="188"/>
      <c r="AG145" s="74"/>
      <c r="AH145" s="74"/>
      <c r="AI145" s="74"/>
      <c r="AJ145" s="74"/>
    </row>
    <row r="146" spans="25:36" x14ac:dyDescent="0.2">
      <c r="Y146" s="188"/>
      <c r="Z146" s="188"/>
      <c r="AA146" s="188"/>
      <c r="AB146" s="188"/>
      <c r="AG146" s="74"/>
      <c r="AH146" s="74"/>
      <c r="AI146" s="74"/>
      <c r="AJ146" s="74"/>
    </row>
    <row r="147" spans="25:36" x14ac:dyDescent="0.2">
      <c r="Y147" s="188"/>
      <c r="Z147" s="188"/>
      <c r="AA147" s="188"/>
      <c r="AB147" s="188"/>
      <c r="AG147" s="74"/>
      <c r="AH147" s="74"/>
      <c r="AI147" s="74"/>
      <c r="AJ147" s="74"/>
    </row>
    <row r="148" spans="25:36" x14ac:dyDescent="0.2">
      <c r="Y148" s="188"/>
      <c r="Z148" s="188"/>
      <c r="AA148" s="188"/>
      <c r="AB148" s="188"/>
      <c r="AG148" s="74"/>
      <c r="AH148" s="74"/>
      <c r="AI148" s="74"/>
      <c r="AJ148" s="74"/>
    </row>
    <row r="149" spans="25:36" x14ac:dyDescent="0.2">
      <c r="Y149" s="188"/>
      <c r="Z149" s="188"/>
      <c r="AA149" s="188"/>
      <c r="AB149" s="188"/>
      <c r="AG149" s="74"/>
      <c r="AH149" s="74"/>
      <c r="AI149" s="74"/>
      <c r="AJ149" s="74"/>
    </row>
    <row r="150" spans="25:36" x14ac:dyDescent="0.2">
      <c r="Y150" s="188"/>
      <c r="Z150" s="188"/>
      <c r="AA150" s="188"/>
      <c r="AB150" s="188"/>
      <c r="AG150" s="74"/>
      <c r="AH150" s="74"/>
      <c r="AI150" s="74"/>
      <c r="AJ150" s="74"/>
    </row>
    <row r="151" spans="25:36" x14ac:dyDescent="0.2">
      <c r="Y151" s="188"/>
      <c r="Z151" s="188"/>
      <c r="AA151" s="188"/>
      <c r="AB151" s="188"/>
      <c r="AG151" s="74"/>
      <c r="AH151" s="74"/>
      <c r="AI151" s="74"/>
      <c r="AJ151" s="74"/>
    </row>
    <row r="152" spans="25:36" x14ac:dyDescent="0.2">
      <c r="Y152" s="188"/>
      <c r="Z152" s="188"/>
      <c r="AA152" s="188"/>
      <c r="AB152" s="188"/>
      <c r="AG152" s="74"/>
      <c r="AH152" s="74"/>
      <c r="AI152" s="74"/>
      <c r="AJ152" s="74"/>
    </row>
    <row r="153" spans="25:36" x14ac:dyDescent="0.2">
      <c r="Y153" s="188"/>
      <c r="Z153" s="188"/>
      <c r="AA153" s="188"/>
      <c r="AB153" s="188"/>
      <c r="AG153" s="74"/>
      <c r="AH153" s="74"/>
      <c r="AI153" s="74"/>
      <c r="AJ153" s="74"/>
    </row>
    <row r="154" spans="25:36" x14ac:dyDescent="0.2">
      <c r="Y154" s="188"/>
      <c r="Z154" s="188"/>
      <c r="AA154" s="188"/>
      <c r="AB154" s="188"/>
      <c r="AG154" s="74"/>
      <c r="AH154" s="74"/>
      <c r="AI154" s="74"/>
      <c r="AJ154" s="74"/>
    </row>
    <row r="155" spans="25:36" x14ac:dyDescent="0.2">
      <c r="Y155" s="188"/>
      <c r="Z155" s="188"/>
      <c r="AA155" s="188"/>
      <c r="AB155" s="188"/>
      <c r="AG155" s="74"/>
      <c r="AH155" s="74"/>
      <c r="AI155" s="74"/>
      <c r="AJ155" s="74"/>
    </row>
    <row r="156" spans="25:36" x14ac:dyDescent="0.2">
      <c r="Y156" s="188"/>
      <c r="Z156" s="188"/>
      <c r="AA156" s="188"/>
      <c r="AB156" s="188"/>
      <c r="AG156" s="74"/>
      <c r="AH156" s="74"/>
      <c r="AI156" s="74"/>
      <c r="AJ156" s="74"/>
    </row>
    <row r="157" spans="25:36" x14ac:dyDescent="0.2">
      <c r="Y157" s="188"/>
      <c r="Z157" s="188"/>
      <c r="AA157" s="188"/>
      <c r="AB157" s="188"/>
      <c r="AG157" s="74"/>
      <c r="AH157" s="74"/>
      <c r="AI157" s="74"/>
      <c r="AJ157" s="74"/>
    </row>
    <row r="158" spans="25:36" x14ac:dyDescent="0.2">
      <c r="Y158" s="188"/>
      <c r="Z158" s="188"/>
      <c r="AA158" s="188"/>
      <c r="AB158" s="188"/>
      <c r="AG158" s="74"/>
      <c r="AH158" s="74"/>
      <c r="AI158" s="74"/>
      <c r="AJ158" s="74"/>
    </row>
    <row r="159" spans="25:36" x14ac:dyDescent="0.2">
      <c r="Y159" s="188"/>
      <c r="Z159" s="188"/>
      <c r="AA159" s="188"/>
      <c r="AB159" s="188"/>
      <c r="AG159" s="74"/>
      <c r="AH159" s="74"/>
      <c r="AI159" s="74"/>
      <c r="AJ159" s="74"/>
    </row>
    <row r="160" spans="25:36" x14ac:dyDescent="0.2">
      <c r="Y160" s="188"/>
      <c r="Z160" s="188"/>
      <c r="AA160" s="188"/>
      <c r="AB160" s="188"/>
      <c r="AG160" s="74"/>
      <c r="AH160" s="74"/>
      <c r="AI160" s="74"/>
      <c r="AJ160" s="74"/>
    </row>
    <row r="161" spans="25:36" x14ac:dyDescent="0.2">
      <c r="Y161" s="188"/>
      <c r="Z161" s="188"/>
      <c r="AA161" s="188"/>
      <c r="AB161" s="188"/>
      <c r="AG161" s="74"/>
      <c r="AH161" s="74"/>
      <c r="AI161" s="74"/>
      <c r="AJ161" s="74"/>
    </row>
    <row r="162" spans="25:36" x14ac:dyDescent="0.2">
      <c r="Y162" s="188"/>
      <c r="Z162" s="188"/>
      <c r="AA162" s="188"/>
      <c r="AB162" s="188"/>
      <c r="AG162" s="74"/>
      <c r="AH162" s="74"/>
      <c r="AI162" s="74"/>
      <c r="AJ162" s="74"/>
    </row>
    <row r="163" spans="25:36" x14ac:dyDescent="0.2">
      <c r="Y163" s="188"/>
      <c r="Z163" s="188"/>
      <c r="AA163" s="188"/>
      <c r="AB163" s="188"/>
      <c r="AG163" s="74"/>
      <c r="AH163" s="74"/>
      <c r="AI163" s="74"/>
      <c r="AJ163" s="74"/>
    </row>
    <row r="164" spans="25:36" x14ac:dyDescent="0.2">
      <c r="Y164" s="188"/>
      <c r="Z164" s="188"/>
      <c r="AA164" s="188"/>
      <c r="AB164" s="188"/>
      <c r="AG164" s="74"/>
      <c r="AH164" s="74"/>
      <c r="AI164" s="74"/>
      <c r="AJ164" s="74"/>
    </row>
    <row r="165" spans="25:36" x14ac:dyDescent="0.2">
      <c r="Y165" s="188"/>
      <c r="Z165" s="188"/>
      <c r="AA165" s="188"/>
      <c r="AB165" s="188"/>
      <c r="AG165" s="74"/>
      <c r="AH165" s="74"/>
      <c r="AI165" s="74"/>
      <c r="AJ165" s="74"/>
    </row>
    <row r="166" spans="25:36" x14ac:dyDescent="0.2">
      <c r="Y166" s="188"/>
      <c r="Z166" s="188"/>
      <c r="AA166" s="188"/>
      <c r="AB166" s="188"/>
      <c r="AG166" s="74"/>
      <c r="AH166" s="74"/>
      <c r="AI166" s="74"/>
      <c r="AJ166" s="74"/>
    </row>
    <row r="167" spans="25:36" x14ac:dyDescent="0.2">
      <c r="Y167" s="188"/>
      <c r="Z167" s="188"/>
      <c r="AA167" s="188"/>
      <c r="AB167" s="188"/>
      <c r="AG167" s="74"/>
      <c r="AH167" s="74"/>
      <c r="AI167" s="74"/>
      <c r="AJ167" s="74"/>
    </row>
    <row r="168" spans="25:36" x14ac:dyDescent="0.2">
      <c r="Y168" s="188"/>
      <c r="Z168" s="188"/>
      <c r="AA168" s="188"/>
      <c r="AB168" s="188"/>
      <c r="AG168" s="74"/>
      <c r="AH168" s="74"/>
      <c r="AI168" s="74"/>
      <c r="AJ168" s="74"/>
    </row>
    <row r="169" spans="25:36" x14ac:dyDescent="0.2">
      <c r="Y169" s="188"/>
      <c r="Z169" s="188"/>
      <c r="AA169" s="188"/>
      <c r="AB169" s="188"/>
      <c r="AG169" s="74"/>
      <c r="AH169" s="74"/>
      <c r="AI169" s="74"/>
      <c r="AJ169" s="74"/>
    </row>
    <row r="170" spans="25:36" x14ac:dyDescent="0.2">
      <c r="Y170" s="188"/>
      <c r="Z170" s="188"/>
      <c r="AA170" s="188"/>
      <c r="AB170" s="188"/>
      <c r="AG170" s="74"/>
      <c r="AH170" s="74"/>
      <c r="AI170" s="74"/>
      <c r="AJ170" s="74"/>
    </row>
    <row r="171" spans="25:36" x14ac:dyDescent="0.2">
      <c r="Y171" s="188"/>
      <c r="Z171" s="188"/>
      <c r="AA171" s="188"/>
      <c r="AB171" s="188"/>
      <c r="AG171" s="74"/>
      <c r="AH171" s="74"/>
      <c r="AI171" s="74"/>
      <c r="AJ171" s="74"/>
    </row>
    <row r="172" spans="25:36" x14ac:dyDescent="0.2">
      <c r="Y172" s="188"/>
      <c r="Z172" s="188"/>
      <c r="AA172" s="188"/>
      <c r="AB172" s="188"/>
      <c r="AG172" s="74"/>
      <c r="AH172" s="74"/>
      <c r="AI172" s="74"/>
      <c r="AJ172" s="74"/>
    </row>
    <row r="173" spans="25:36" x14ac:dyDescent="0.2">
      <c r="Y173" s="188"/>
      <c r="Z173" s="188"/>
      <c r="AA173" s="188"/>
      <c r="AB173" s="188"/>
      <c r="AG173" s="74"/>
      <c r="AH173" s="74"/>
      <c r="AI173" s="74"/>
      <c r="AJ173" s="74"/>
    </row>
    <row r="174" spans="25:36" x14ac:dyDescent="0.2">
      <c r="Y174" s="188"/>
      <c r="Z174" s="188"/>
      <c r="AA174" s="188"/>
      <c r="AB174" s="188"/>
      <c r="AG174" s="74"/>
      <c r="AH174" s="74"/>
      <c r="AI174" s="74"/>
      <c r="AJ174" s="74"/>
    </row>
    <row r="175" spans="25:36" x14ac:dyDescent="0.2">
      <c r="Y175" s="188"/>
      <c r="Z175" s="188"/>
      <c r="AA175" s="188"/>
      <c r="AB175" s="188"/>
      <c r="AG175" s="74"/>
      <c r="AH175" s="74"/>
      <c r="AI175" s="74"/>
      <c r="AJ175" s="74"/>
    </row>
    <row r="176" spans="25:36" x14ac:dyDescent="0.2">
      <c r="Y176" s="188"/>
      <c r="Z176" s="188"/>
      <c r="AA176" s="188"/>
      <c r="AB176" s="188"/>
      <c r="AG176" s="74"/>
      <c r="AH176" s="74"/>
      <c r="AI176" s="74"/>
      <c r="AJ176" s="74"/>
    </row>
    <row r="177" spans="25:36" x14ac:dyDescent="0.2">
      <c r="Y177" s="188"/>
      <c r="Z177" s="188"/>
      <c r="AA177" s="188"/>
      <c r="AB177" s="188"/>
      <c r="AG177" s="74"/>
      <c r="AH177" s="74"/>
      <c r="AI177" s="74"/>
      <c r="AJ177" s="74"/>
    </row>
    <row r="178" spans="25:36" x14ac:dyDescent="0.2">
      <c r="Y178" s="188"/>
      <c r="Z178" s="188"/>
      <c r="AA178" s="188"/>
      <c r="AB178" s="188"/>
      <c r="AG178" s="74"/>
      <c r="AH178" s="74"/>
      <c r="AI178" s="74"/>
      <c r="AJ178" s="74"/>
    </row>
    <row r="179" spans="25:36" x14ac:dyDescent="0.2">
      <c r="AG179" s="74"/>
      <c r="AH179" s="74"/>
      <c r="AI179" s="74"/>
      <c r="AJ179" s="74"/>
    </row>
    <row r="180" spans="25:36" x14ac:dyDescent="0.2">
      <c r="AG180" s="74"/>
      <c r="AH180" s="74"/>
      <c r="AI180" s="74"/>
      <c r="AJ180" s="74"/>
    </row>
    <row r="181" spans="25:36" x14ac:dyDescent="0.2">
      <c r="AG181" s="74"/>
      <c r="AH181" s="74"/>
      <c r="AI181" s="74"/>
      <c r="AJ181" s="74"/>
    </row>
    <row r="182" spans="25:36" x14ac:dyDescent="0.2">
      <c r="AG182" s="74"/>
      <c r="AH182" s="74"/>
      <c r="AI182" s="74"/>
      <c r="AJ182" s="74"/>
    </row>
    <row r="183" spans="25:36" x14ac:dyDescent="0.2">
      <c r="AG183" s="74"/>
      <c r="AH183" s="74"/>
      <c r="AI183" s="74"/>
      <c r="AJ183" s="74"/>
    </row>
    <row r="184" spans="25:36" x14ac:dyDescent="0.2">
      <c r="AG184" s="74"/>
      <c r="AH184" s="74"/>
      <c r="AI184" s="74"/>
      <c r="AJ184" s="74"/>
    </row>
    <row r="185" spans="25:36" x14ac:dyDescent="0.2">
      <c r="AG185" s="74"/>
      <c r="AH185" s="74"/>
      <c r="AI185" s="74"/>
      <c r="AJ185" s="74"/>
    </row>
    <row r="186" spans="25:36" x14ac:dyDescent="0.2">
      <c r="AG186" s="74"/>
      <c r="AH186" s="74"/>
      <c r="AI186" s="74"/>
      <c r="AJ186" s="74"/>
    </row>
    <row r="187" spans="25:36" x14ac:dyDescent="0.2">
      <c r="AG187" s="74"/>
      <c r="AH187" s="74"/>
      <c r="AI187" s="74"/>
      <c r="AJ187" s="74"/>
    </row>
    <row r="188" spans="25:36" x14ac:dyDescent="0.2">
      <c r="AG188" s="74"/>
      <c r="AH188" s="74"/>
      <c r="AI188" s="74"/>
      <c r="AJ188" s="74"/>
    </row>
    <row r="189" spans="25:36" x14ac:dyDescent="0.2">
      <c r="AG189" s="74"/>
      <c r="AH189" s="74"/>
      <c r="AI189" s="74"/>
      <c r="AJ189" s="74"/>
    </row>
    <row r="190" spans="25:36" x14ac:dyDescent="0.2">
      <c r="AG190" s="74"/>
      <c r="AH190" s="74"/>
      <c r="AI190" s="74"/>
      <c r="AJ190" s="74"/>
    </row>
    <row r="191" spans="25:36" x14ac:dyDescent="0.2">
      <c r="AG191" s="74"/>
      <c r="AH191" s="74"/>
      <c r="AI191" s="74"/>
      <c r="AJ191" s="74"/>
    </row>
    <row r="192" spans="25:36" x14ac:dyDescent="0.2">
      <c r="AG192" s="74"/>
      <c r="AH192" s="74"/>
      <c r="AI192" s="74"/>
      <c r="AJ192" s="74"/>
    </row>
    <row r="193" spans="33:36" x14ac:dyDescent="0.2">
      <c r="AG193" s="74"/>
      <c r="AH193" s="74"/>
      <c r="AI193" s="74"/>
      <c r="AJ193" s="74"/>
    </row>
    <row r="194" spans="33:36" x14ac:dyDescent="0.2">
      <c r="AG194" s="74"/>
      <c r="AH194" s="74"/>
      <c r="AI194" s="74"/>
      <c r="AJ194" s="74"/>
    </row>
    <row r="195" spans="33:36" x14ac:dyDescent="0.2">
      <c r="AG195" s="74"/>
      <c r="AH195" s="74"/>
      <c r="AI195" s="74"/>
      <c r="AJ195" s="74"/>
    </row>
    <row r="196" spans="33:36" x14ac:dyDescent="0.2">
      <c r="AG196" s="74"/>
      <c r="AH196" s="74"/>
      <c r="AI196" s="74"/>
      <c r="AJ196" s="74"/>
    </row>
    <row r="197" spans="33:36" x14ac:dyDescent="0.2">
      <c r="AG197" s="74"/>
      <c r="AH197" s="74"/>
      <c r="AI197" s="74"/>
      <c r="AJ197" s="74"/>
    </row>
    <row r="198" spans="33:36" x14ac:dyDescent="0.2">
      <c r="AG198" s="74"/>
      <c r="AH198" s="74"/>
      <c r="AI198" s="74"/>
      <c r="AJ198" s="74"/>
    </row>
    <row r="199" spans="33:36" x14ac:dyDescent="0.2">
      <c r="AG199" s="74"/>
      <c r="AH199" s="74"/>
      <c r="AI199" s="74"/>
      <c r="AJ199" s="74"/>
    </row>
    <row r="200" spans="33:36" x14ac:dyDescent="0.2">
      <c r="AG200" s="74"/>
      <c r="AH200" s="74"/>
      <c r="AI200" s="74"/>
      <c r="AJ200" s="74"/>
    </row>
    <row r="201" spans="33:36" x14ac:dyDescent="0.2">
      <c r="AG201" s="74"/>
      <c r="AH201" s="74"/>
      <c r="AI201" s="74"/>
      <c r="AJ201" s="74"/>
    </row>
    <row r="202" spans="33:36" x14ac:dyDescent="0.2">
      <c r="AG202" s="74"/>
      <c r="AH202" s="74"/>
      <c r="AI202" s="74"/>
      <c r="AJ202" s="74"/>
    </row>
    <row r="203" spans="33:36" x14ac:dyDescent="0.2">
      <c r="AG203" s="74"/>
      <c r="AH203" s="74"/>
      <c r="AI203" s="74"/>
      <c r="AJ203" s="74"/>
    </row>
    <row r="204" spans="33:36" x14ac:dyDescent="0.2">
      <c r="AG204" s="74"/>
      <c r="AH204" s="74"/>
      <c r="AI204" s="74"/>
      <c r="AJ204" s="74"/>
    </row>
    <row r="205" spans="33:36" x14ac:dyDescent="0.2">
      <c r="AG205" s="74"/>
      <c r="AH205" s="74"/>
      <c r="AI205" s="74"/>
      <c r="AJ205" s="74"/>
    </row>
    <row r="206" spans="33:36" x14ac:dyDescent="0.2">
      <c r="AG206" s="74"/>
      <c r="AH206" s="74"/>
      <c r="AI206" s="74"/>
      <c r="AJ206" s="74"/>
    </row>
    <row r="207" spans="33:36" x14ac:dyDescent="0.2">
      <c r="AG207" s="74"/>
      <c r="AH207" s="74"/>
      <c r="AI207" s="74"/>
      <c r="AJ207" s="74"/>
    </row>
    <row r="208" spans="33:36" x14ac:dyDescent="0.2">
      <c r="AG208" s="74"/>
      <c r="AH208" s="74"/>
      <c r="AI208" s="74"/>
      <c r="AJ208" s="74"/>
    </row>
    <row r="209" spans="33:36" x14ac:dyDescent="0.2">
      <c r="AG209" s="74"/>
      <c r="AH209" s="74"/>
      <c r="AI209" s="74"/>
      <c r="AJ209" s="74"/>
    </row>
    <row r="210" spans="33:36" x14ac:dyDescent="0.2">
      <c r="AG210" s="74"/>
      <c r="AH210" s="74"/>
      <c r="AI210" s="74"/>
      <c r="AJ210" s="74"/>
    </row>
    <row r="211" spans="33:36" x14ac:dyDescent="0.2">
      <c r="AG211" s="74"/>
      <c r="AH211" s="74"/>
      <c r="AI211" s="74"/>
      <c r="AJ211" s="74"/>
    </row>
    <row r="212" spans="33:36" x14ac:dyDescent="0.2">
      <c r="AG212" s="74"/>
      <c r="AH212" s="74"/>
      <c r="AI212" s="74"/>
      <c r="AJ212" s="74"/>
    </row>
  </sheetData>
  <mergeCells count="9">
    <mergeCell ref="A77:H77"/>
    <mergeCell ref="N5:N6"/>
    <mergeCell ref="O5:O6"/>
    <mergeCell ref="P5:P6"/>
    <mergeCell ref="Q5:Q6"/>
    <mergeCell ref="M5:M6"/>
    <mergeCell ref="B3:B4"/>
    <mergeCell ref="B5:B6"/>
    <mergeCell ref="A76:H76"/>
  </mergeCells>
  <pageMargins left="0.7" right="0.7" top="0.75" bottom="0.75" header="0.3" footer="0.3"/>
  <pageSetup paperSize="9" orientation="portrait" r:id="rId1"/>
  <customProperties>
    <customPr name="_pios_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4.9989318521683403E-2"/>
  </sheetPr>
  <dimension ref="A1:P80"/>
  <sheetViews>
    <sheetView zoomScale="85" zoomScaleNormal="85" workbookViewId="0">
      <selection activeCell="E10" sqref="E10"/>
    </sheetView>
  </sheetViews>
  <sheetFormatPr baseColWidth="10" defaultColWidth="9.140625" defaultRowHeight="12.75" x14ac:dyDescent="0.2"/>
  <cols>
    <col min="1" max="1" width="6.85546875" style="1" bestFit="1" customWidth="1"/>
    <col min="2" max="2" width="3.140625" style="1" customWidth="1"/>
    <col min="3" max="3" width="4.140625" style="1" customWidth="1"/>
    <col min="4" max="4" width="20.7109375" style="1" hidden="1" customWidth="1"/>
    <col min="5" max="8" width="20.7109375" style="1" customWidth="1"/>
    <col min="9" max="9" width="5.28515625" customWidth="1"/>
    <col min="10" max="10" width="17.85546875" style="41" customWidth="1"/>
    <col min="11" max="11" width="17.85546875" style="1" customWidth="1"/>
    <col min="12" max="13" width="18" style="1" customWidth="1"/>
    <col min="14" max="15" width="9.140625" style="1"/>
    <col min="16" max="16" width="10.5703125" style="1" bestFit="1" customWidth="1"/>
    <col min="17" max="19" width="9.28515625" style="1" bestFit="1" customWidth="1"/>
    <col min="20" max="16384" width="9.140625" style="1"/>
  </cols>
  <sheetData>
    <row r="1" spans="1:16" ht="18" customHeight="1" x14ac:dyDescent="0.2">
      <c r="A1" s="2"/>
      <c r="B1" s="3" t="s">
        <v>0</v>
      </c>
      <c r="C1" s="3"/>
      <c r="D1" s="4" t="s">
        <v>21</v>
      </c>
      <c r="E1" s="4" t="s">
        <v>1</v>
      </c>
      <c r="F1" s="5" t="s">
        <v>2</v>
      </c>
      <c r="G1" s="5" t="s">
        <v>3</v>
      </c>
      <c r="H1" s="6" t="s">
        <v>4</v>
      </c>
      <c r="J1" s="39"/>
    </row>
    <row r="2" spans="1:16" ht="13.5" thickBot="1" x14ac:dyDescent="0.25">
      <c r="B2" s="8" t="s">
        <v>0</v>
      </c>
      <c r="D2" s="6" t="s">
        <v>22</v>
      </c>
      <c r="E2" s="6" t="s">
        <v>22</v>
      </c>
      <c r="F2" s="6" t="s">
        <v>22</v>
      </c>
      <c r="G2" s="6" t="s">
        <v>22</v>
      </c>
      <c r="H2" s="6" t="s">
        <v>22</v>
      </c>
      <c r="J2" s="40" t="s">
        <v>6</v>
      </c>
      <c r="K2" s="123" t="s">
        <v>6</v>
      </c>
      <c r="L2" s="123" t="s">
        <v>6</v>
      </c>
      <c r="M2" s="123" t="s">
        <v>6</v>
      </c>
    </row>
    <row r="3" spans="1:16" ht="32.25" customHeight="1" x14ac:dyDescent="0.2">
      <c r="B3" s="292" t="s">
        <v>7</v>
      </c>
      <c r="C3" s="9"/>
      <c r="D3" s="19" t="s">
        <v>36</v>
      </c>
      <c r="E3" s="102" t="s">
        <v>102</v>
      </c>
      <c r="F3" s="19" t="s">
        <v>103</v>
      </c>
      <c r="G3" s="32" t="s">
        <v>104</v>
      </c>
      <c r="H3" s="103" t="s">
        <v>105</v>
      </c>
      <c r="J3" s="104" t="s">
        <v>8</v>
      </c>
      <c r="K3" s="104" t="s">
        <v>8</v>
      </c>
      <c r="L3" s="104" t="s">
        <v>8</v>
      </c>
      <c r="M3" s="104" t="s">
        <v>8</v>
      </c>
    </row>
    <row r="4" spans="1:16" ht="39" customHeight="1" thickBot="1" x14ac:dyDescent="0.25">
      <c r="A4" s="11"/>
      <c r="B4" s="292"/>
      <c r="C4" s="12"/>
      <c r="D4" s="9" t="s">
        <v>9</v>
      </c>
      <c r="E4" s="105" t="s">
        <v>10</v>
      </c>
      <c r="F4" s="9" t="s">
        <v>11</v>
      </c>
      <c r="G4" s="33" t="s">
        <v>12</v>
      </c>
      <c r="H4" s="106" t="s">
        <v>13</v>
      </c>
      <c r="J4" s="107" t="s">
        <v>106</v>
      </c>
      <c r="K4" s="107" t="s">
        <v>110</v>
      </c>
      <c r="L4" s="107" t="s">
        <v>111</v>
      </c>
      <c r="M4" s="107" t="s">
        <v>115</v>
      </c>
    </row>
    <row r="5" spans="1:16" ht="31.5" customHeight="1" x14ac:dyDescent="0.2">
      <c r="B5" s="293" t="s">
        <v>14</v>
      </c>
      <c r="C5" s="9"/>
      <c r="D5" s="19" t="s">
        <v>26</v>
      </c>
      <c r="E5" s="102" t="s">
        <v>27</v>
      </c>
      <c r="F5" s="19" t="s">
        <v>29</v>
      </c>
      <c r="G5" s="32" t="s">
        <v>30</v>
      </c>
      <c r="H5" s="108" t="s">
        <v>31</v>
      </c>
      <c r="J5" s="104" t="s">
        <v>15</v>
      </c>
      <c r="K5" s="104" t="s">
        <v>15</v>
      </c>
      <c r="L5" s="104" t="s">
        <v>15</v>
      </c>
      <c r="M5" s="104" t="s">
        <v>15</v>
      </c>
    </row>
    <row r="6" spans="1:16" ht="39" customHeight="1" thickBot="1" x14ac:dyDescent="0.25">
      <c r="A6" s="9"/>
      <c r="B6" s="293"/>
      <c r="C6" s="9"/>
      <c r="D6" s="30" t="s">
        <v>16</v>
      </c>
      <c r="E6" s="109" t="s">
        <v>17</v>
      </c>
      <c r="F6" s="30" t="s">
        <v>18</v>
      </c>
      <c r="G6" s="36" t="s">
        <v>19</v>
      </c>
      <c r="H6" s="110" t="s">
        <v>20</v>
      </c>
      <c r="J6" s="111" t="s">
        <v>113</v>
      </c>
      <c r="K6" s="111" t="s">
        <v>114</v>
      </c>
      <c r="L6" s="111" t="s">
        <v>112</v>
      </c>
      <c r="M6" s="111" t="s">
        <v>116</v>
      </c>
    </row>
    <row r="7" spans="1:16" x14ac:dyDescent="0.2">
      <c r="A7" s="44"/>
      <c r="B7" s="17"/>
      <c r="C7" s="9"/>
      <c r="D7" s="14">
        <v>29</v>
      </c>
      <c r="E7" s="117">
        <v>30</v>
      </c>
      <c r="F7" s="118">
        <v>31</v>
      </c>
      <c r="G7" s="119">
        <v>32</v>
      </c>
      <c r="H7" s="120">
        <v>33</v>
      </c>
      <c r="J7"/>
    </row>
    <row r="8" spans="1:16" s="73" customFormat="1" ht="12" customHeight="1" x14ac:dyDescent="0.25">
      <c r="A8" s="70"/>
      <c r="B8" s="70">
        <v>1</v>
      </c>
      <c r="C8" s="71"/>
      <c r="D8" s="101"/>
      <c r="E8" s="131">
        <v>21</v>
      </c>
      <c r="F8" s="131">
        <v>58</v>
      </c>
      <c r="G8" s="131">
        <v>209</v>
      </c>
      <c r="H8" s="132"/>
      <c r="I8"/>
      <c r="J8" s="121">
        <f>E8/Standard!F4</f>
        <v>0.55263157894736847</v>
      </c>
      <c r="K8" s="121">
        <f>F8/Standard!G4</f>
        <v>0.54205607476635509</v>
      </c>
      <c r="L8" s="121">
        <f>G8/Standard!H4</f>
        <v>0.54712041884816753</v>
      </c>
      <c r="O8" s="148"/>
      <c r="P8" s="116"/>
    </row>
    <row r="9" spans="1:16" s="73" customFormat="1" ht="12" customHeight="1" x14ac:dyDescent="0.25">
      <c r="A9" s="76"/>
      <c r="B9" s="76">
        <v>2</v>
      </c>
      <c r="C9" s="77"/>
      <c r="D9" s="101"/>
      <c r="E9" s="131">
        <v>23</v>
      </c>
      <c r="F9" s="131">
        <v>64</v>
      </c>
      <c r="G9" s="131">
        <v>231</v>
      </c>
      <c r="H9" s="132"/>
      <c r="I9"/>
      <c r="J9" s="121">
        <f>E9/Standard!F5</f>
        <v>0.54117647058823526</v>
      </c>
      <c r="K9" s="121">
        <f>F9/Standard!G5</f>
        <v>0.5423728813559322</v>
      </c>
      <c r="L9" s="121">
        <f>G9/Standard!H5</f>
        <v>0.54609929078014185</v>
      </c>
      <c r="O9" s="148"/>
      <c r="P9" s="116"/>
    </row>
    <row r="10" spans="1:16" s="73" customFormat="1" ht="12" customHeight="1" x14ac:dyDescent="0.25">
      <c r="A10" s="76"/>
      <c r="B10" s="15">
        <v>3</v>
      </c>
      <c r="C10" s="77"/>
      <c r="D10" s="101"/>
      <c r="E10" s="131">
        <v>25</v>
      </c>
      <c r="F10" s="131">
        <v>71</v>
      </c>
      <c r="G10" s="131">
        <v>253</v>
      </c>
      <c r="H10" s="132">
        <v>9</v>
      </c>
      <c r="I10"/>
      <c r="J10" s="121">
        <f>E10/Standard!F6</f>
        <v>0.5376344086021505</v>
      </c>
      <c r="K10" s="121">
        <f>F10/Standard!G6</f>
        <v>0.5461538461538461</v>
      </c>
      <c r="L10" s="121">
        <f>G10/Standard!H6</f>
        <v>0.54525862068965514</v>
      </c>
      <c r="M10" s="121">
        <f>H10/'Mi-temps'!B4</f>
        <v>0.56962025316455689</v>
      </c>
      <c r="P10" s="116"/>
    </row>
    <row r="11" spans="1:16" ht="12" customHeight="1" x14ac:dyDescent="0.25">
      <c r="A11" s="15"/>
      <c r="B11" s="15">
        <v>4</v>
      </c>
      <c r="C11" s="25"/>
      <c r="D11" s="101"/>
      <c r="E11" s="131">
        <v>28</v>
      </c>
      <c r="F11" s="131">
        <v>77</v>
      </c>
      <c r="G11" s="131">
        <v>275</v>
      </c>
      <c r="H11" s="132">
        <v>9</v>
      </c>
      <c r="J11" s="121">
        <f>E11/Standard!F7</f>
        <v>0.56000000000000005</v>
      </c>
      <c r="K11" s="121">
        <f>F11/Standard!G7</f>
        <v>0.54609929078014185</v>
      </c>
      <c r="L11" s="121">
        <f>G11/Standard!H7</f>
        <v>0.54563492063492058</v>
      </c>
      <c r="M11" s="121">
        <f>H11/'Mi-temps'!B5</f>
        <v>0.52325581395348841</v>
      </c>
      <c r="P11" s="116"/>
    </row>
    <row r="12" spans="1:16" ht="12" customHeight="1" x14ac:dyDescent="0.25">
      <c r="A12" s="15"/>
      <c r="B12" s="15">
        <v>5</v>
      </c>
      <c r="C12" s="25"/>
      <c r="D12" s="101"/>
      <c r="E12" s="131">
        <v>30</v>
      </c>
      <c r="F12" s="131">
        <v>83</v>
      </c>
      <c r="G12" s="131">
        <v>298</v>
      </c>
      <c r="H12" s="132">
        <v>10</v>
      </c>
      <c r="J12" s="121">
        <f>E12/Standard!F8</f>
        <v>0.54545454545454541</v>
      </c>
      <c r="K12" s="121">
        <f>F12/Standard!G8</f>
        <v>0.54248366013071891</v>
      </c>
      <c r="L12" s="121">
        <f>G12/Standard!H8</f>
        <v>0.5467889908256881</v>
      </c>
      <c r="M12" s="121">
        <f>H12/'Mi-temps'!B6</f>
        <v>0.5376344086021505</v>
      </c>
      <c r="P12" s="116"/>
    </row>
    <row r="13" spans="1:16" ht="12" customHeight="1" x14ac:dyDescent="0.25">
      <c r="A13" s="15"/>
      <c r="B13" s="15">
        <v>6</v>
      </c>
      <c r="C13" s="25"/>
      <c r="D13" s="101"/>
      <c r="E13" s="131">
        <v>32</v>
      </c>
      <c r="F13" s="131">
        <v>89</v>
      </c>
      <c r="G13" s="131">
        <v>316</v>
      </c>
      <c r="H13" s="132">
        <v>11</v>
      </c>
      <c r="J13" s="121">
        <f>E13/Standard!F9</f>
        <v>0.55172413793103448</v>
      </c>
      <c r="K13" s="121">
        <f>F13/Standard!G9</f>
        <v>0.54938271604938271</v>
      </c>
      <c r="L13" s="121">
        <f>G13/Standard!H9</f>
        <v>0.54482758620689653</v>
      </c>
      <c r="M13" s="121">
        <f>H13/'Mi-temps'!B7</f>
        <v>0.55555555555555558</v>
      </c>
      <c r="P13" s="116"/>
    </row>
    <row r="14" spans="1:16" ht="12" customHeight="1" x14ac:dyDescent="0.25">
      <c r="A14" s="15"/>
      <c r="B14" s="15">
        <v>7</v>
      </c>
      <c r="C14" s="25"/>
      <c r="D14" s="101"/>
      <c r="E14" s="131">
        <v>34</v>
      </c>
      <c r="F14" s="131">
        <v>94</v>
      </c>
      <c r="G14" s="131">
        <v>336</v>
      </c>
      <c r="H14" s="132">
        <v>11</v>
      </c>
      <c r="J14" s="121">
        <f>E14/Standard!F10</f>
        <v>0.54838709677419351</v>
      </c>
      <c r="K14" s="121">
        <f>F14/Standard!G10</f>
        <v>0.54651162790697672</v>
      </c>
      <c r="L14" s="121">
        <f>G14/Standard!H10</f>
        <v>0.54634146341463419</v>
      </c>
      <c r="M14" s="121">
        <f>H14/'Mi-temps'!B8</f>
        <v>0.52380952380952384</v>
      </c>
      <c r="P14" s="116"/>
    </row>
    <row r="15" spans="1:16" ht="12" customHeight="1" x14ac:dyDescent="0.25">
      <c r="A15" s="15"/>
      <c r="B15" s="15">
        <v>8</v>
      </c>
      <c r="C15" s="25"/>
      <c r="D15" s="101"/>
      <c r="E15" s="131">
        <v>36</v>
      </c>
      <c r="F15" s="131">
        <v>99</v>
      </c>
      <c r="G15" s="131">
        <v>355</v>
      </c>
      <c r="H15" s="132">
        <v>12</v>
      </c>
      <c r="J15" s="121">
        <f>E15/Standard!F11</f>
        <v>0.55384615384615388</v>
      </c>
      <c r="K15" s="121">
        <f>F15/Standard!G11</f>
        <v>0.54395604395604391</v>
      </c>
      <c r="L15" s="121">
        <f>G15/Standard!H11</f>
        <v>0.5461538461538461</v>
      </c>
      <c r="M15" s="121">
        <f>H15/'Mi-temps'!B9</f>
        <v>0.54054054054054057</v>
      </c>
      <c r="P15" s="116"/>
    </row>
    <row r="16" spans="1:16" ht="12" customHeight="1" x14ac:dyDescent="0.25">
      <c r="A16" s="15"/>
      <c r="B16" s="15">
        <v>9</v>
      </c>
      <c r="C16" s="25"/>
      <c r="D16" s="101"/>
      <c r="E16" s="131">
        <v>37</v>
      </c>
      <c r="F16" s="131">
        <v>105</v>
      </c>
      <c r="G16" s="131">
        <v>374</v>
      </c>
      <c r="H16" s="132">
        <v>13</v>
      </c>
      <c r="J16" s="121">
        <f>E16/Standard!F12</f>
        <v>0.54411764705882348</v>
      </c>
      <c r="K16" s="121">
        <f>F16/Standard!G12</f>
        <v>0.546875</v>
      </c>
      <c r="L16" s="121">
        <f>G16/Standard!H12</f>
        <v>0.54598540145985397</v>
      </c>
      <c r="M16" s="121">
        <f>H16/'Mi-temps'!B10</f>
        <v>0.55555555555555558</v>
      </c>
      <c r="P16" s="116"/>
    </row>
    <row r="17" spans="1:16" ht="12" customHeight="1" x14ac:dyDescent="0.25">
      <c r="A17" s="15"/>
      <c r="B17" s="15">
        <v>10</v>
      </c>
      <c r="C17" s="25"/>
      <c r="D17" s="101"/>
      <c r="E17" s="131">
        <v>39</v>
      </c>
      <c r="F17" s="131">
        <v>110</v>
      </c>
      <c r="G17" s="131">
        <v>393</v>
      </c>
      <c r="H17" s="132">
        <v>13</v>
      </c>
      <c r="J17" s="121">
        <f>E17/Standard!F13</f>
        <v>0.54166666666666663</v>
      </c>
      <c r="K17" s="121">
        <f>F17/Standard!G13</f>
        <v>0.54455445544554459</v>
      </c>
      <c r="L17" s="121">
        <f>G17/Standard!H13</f>
        <v>0.54583333333333328</v>
      </c>
      <c r="M17" s="121">
        <f>H17/'Mi-temps'!B11</f>
        <v>0.53061224489795922</v>
      </c>
      <c r="P17" s="116"/>
    </row>
    <row r="18" spans="1:16" ht="12" customHeight="1" x14ac:dyDescent="0.25">
      <c r="A18" s="15"/>
      <c r="B18" s="15">
        <v>11</v>
      </c>
      <c r="C18" s="25"/>
      <c r="D18" s="101"/>
      <c r="E18" s="131">
        <v>41</v>
      </c>
      <c r="F18" s="131">
        <v>116</v>
      </c>
      <c r="G18" s="131">
        <v>412</v>
      </c>
      <c r="H18" s="132">
        <v>14</v>
      </c>
      <c r="J18" s="121">
        <f>E18/Standard!F14</f>
        <v>0.54666666666666663</v>
      </c>
      <c r="K18" s="121">
        <f>F18/Standard!G14</f>
        <v>0.54976303317535546</v>
      </c>
      <c r="L18" s="121">
        <f>G18/Standard!H14</f>
        <v>0.54569536423841059</v>
      </c>
      <c r="M18" s="121">
        <f>H18/'Mi-temps'!B12</f>
        <v>0.5490196078431373</v>
      </c>
      <c r="P18" s="116"/>
    </row>
    <row r="19" spans="1:16" ht="12" customHeight="1" x14ac:dyDescent="0.25">
      <c r="A19" s="15"/>
      <c r="B19" s="15">
        <v>12</v>
      </c>
      <c r="C19" s="25"/>
      <c r="D19" s="101"/>
      <c r="E19" s="131">
        <v>43</v>
      </c>
      <c r="F19" s="131">
        <v>120</v>
      </c>
      <c r="G19" s="131">
        <v>431</v>
      </c>
      <c r="H19" s="132">
        <v>15</v>
      </c>
      <c r="J19" s="121">
        <f>E19/Standard!F15</f>
        <v>0.54430379746835444</v>
      </c>
      <c r="K19" s="121">
        <f>F19/Standard!G15</f>
        <v>0.54298642533936647</v>
      </c>
      <c r="L19" s="121">
        <f>G19/Standard!H15</f>
        <v>0.5462610899873257</v>
      </c>
      <c r="M19" s="121">
        <f>H19/'Mi-temps'!B13</f>
        <v>0.55555555555555558</v>
      </c>
      <c r="P19" s="116"/>
    </row>
    <row r="20" spans="1:16" ht="12" customHeight="1" x14ac:dyDescent="0.25">
      <c r="A20" s="15"/>
      <c r="B20" s="15">
        <v>13</v>
      </c>
      <c r="C20" s="25"/>
      <c r="D20" s="101"/>
      <c r="E20" s="131">
        <v>45</v>
      </c>
      <c r="F20" s="131">
        <v>126</v>
      </c>
      <c r="G20" s="131">
        <v>450</v>
      </c>
      <c r="H20" s="132">
        <v>15</v>
      </c>
      <c r="J20" s="121">
        <f>E20/Standard!F16</f>
        <v>0.54878048780487809</v>
      </c>
      <c r="K20" s="121">
        <f>F20/Standard!G16</f>
        <v>0.54545454545454541</v>
      </c>
      <c r="L20" s="121">
        <f>G20/Standard!H16</f>
        <v>0.54611650485436891</v>
      </c>
      <c r="M20" s="121">
        <f>H20/'Mi-temps'!B14</f>
        <v>0.5357142857142857</v>
      </c>
      <c r="P20" s="116"/>
    </row>
    <row r="21" spans="1:16" ht="12" customHeight="1" x14ac:dyDescent="0.25">
      <c r="A21" s="15"/>
      <c r="B21" s="15">
        <v>14</v>
      </c>
      <c r="C21" s="25"/>
      <c r="D21" s="101"/>
      <c r="E21" s="131">
        <v>47</v>
      </c>
      <c r="F21" s="131">
        <v>132</v>
      </c>
      <c r="G21" s="131">
        <v>469</v>
      </c>
      <c r="H21" s="132">
        <v>16</v>
      </c>
      <c r="J21" s="121">
        <f>E21/Standard!F17</f>
        <v>0.54651162790697672</v>
      </c>
      <c r="K21" s="121">
        <f>F21/Standard!G17</f>
        <v>0.5477178423236515</v>
      </c>
      <c r="L21" s="121">
        <f>G21/Standard!H17</f>
        <v>0.54598370197904544</v>
      </c>
      <c r="M21" s="121">
        <f>H21/'Mi-temps'!B15</f>
        <v>0.5423728813559322</v>
      </c>
      <c r="P21" s="116"/>
    </row>
    <row r="22" spans="1:16" ht="12" customHeight="1" x14ac:dyDescent="0.25">
      <c r="A22" s="15"/>
      <c r="B22" s="15">
        <v>15</v>
      </c>
      <c r="C22" s="25"/>
      <c r="D22" s="101"/>
      <c r="E22" s="131">
        <v>49</v>
      </c>
      <c r="F22" s="131">
        <v>137</v>
      </c>
      <c r="G22" s="131">
        <v>488</v>
      </c>
      <c r="H22" s="132">
        <v>17</v>
      </c>
      <c r="J22" s="121">
        <f>E22/Standard!F18</f>
        <v>0.550561797752809</v>
      </c>
      <c r="K22" s="121">
        <f>F22/Standard!G18</f>
        <v>0.54800000000000004</v>
      </c>
      <c r="L22" s="121">
        <f>G22/Standard!H18</f>
        <v>0.54586129753914991</v>
      </c>
      <c r="M22" s="121">
        <f>H22/'Mi-temps'!B16</f>
        <v>0.55737704918032782</v>
      </c>
      <c r="P22" s="116"/>
    </row>
    <row r="23" spans="1:16" ht="12" customHeight="1" x14ac:dyDescent="0.25">
      <c r="A23" s="15"/>
      <c r="B23" s="15">
        <v>16</v>
      </c>
      <c r="C23" s="25"/>
      <c r="D23" s="101"/>
      <c r="E23" s="131">
        <v>50</v>
      </c>
      <c r="F23" s="131">
        <v>142</v>
      </c>
      <c r="G23" s="131">
        <v>507</v>
      </c>
      <c r="H23" s="132">
        <v>17</v>
      </c>
      <c r="J23" s="121">
        <f>E23/Standard!F19</f>
        <v>0.5376344086021505</v>
      </c>
      <c r="K23" s="121">
        <f>F23/Standard!G19</f>
        <v>0.5461538461538461</v>
      </c>
      <c r="L23" s="121">
        <f>G23/Standard!H19</f>
        <v>0.54574811625403663</v>
      </c>
      <c r="M23" s="121">
        <f>H23/'Mi-temps'!B17</f>
        <v>0.53968253968253965</v>
      </c>
      <c r="P23" s="116"/>
    </row>
    <row r="24" spans="1:16" ht="12" customHeight="1" x14ac:dyDescent="0.25">
      <c r="A24" s="15"/>
      <c r="B24" s="15">
        <v>17</v>
      </c>
      <c r="C24" s="25"/>
      <c r="D24" s="101"/>
      <c r="E24" s="131">
        <v>53</v>
      </c>
      <c r="F24" s="131">
        <v>147</v>
      </c>
      <c r="G24" s="131">
        <v>526</v>
      </c>
      <c r="H24" s="132">
        <v>18</v>
      </c>
      <c r="J24" s="121">
        <f>E24/Standard!F20</f>
        <v>0.55208333333333337</v>
      </c>
      <c r="K24" s="121">
        <f>F24/Standard!G20</f>
        <v>0.5444444444444444</v>
      </c>
      <c r="L24" s="121">
        <f>G24/Standard!H20</f>
        <v>0.5456431535269709</v>
      </c>
      <c r="M24" s="121">
        <f>H24/'Mi-temps'!B18</f>
        <v>0.54545454545454541</v>
      </c>
      <c r="P24" s="116"/>
    </row>
    <row r="25" spans="1:16" ht="12" customHeight="1" x14ac:dyDescent="0.25">
      <c r="A25" s="15"/>
      <c r="B25" s="15">
        <v>18</v>
      </c>
      <c r="C25" s="25"/>
      <c r="D25" s="101"/>
      <c r="E25" s="131">
        <v>55</v>
      </c>
      <c r="F25" s="131">
        <v>153</v>
      </c>
      <c r="G25" s="131">
        <v>545</v>
      </c>
      <c r="H25" s="132">
        <v>19</v>
      </c>
      <c r="J25" s="121">
        <f>E25/Standard!F21</f>
        <v>0.55000000000000004</v>
      </c>
      <c r="K25" s="121">
        <f>F25/Standard!G21</f>
        <v>0.54642857142857137</v>
      </c>
      <c r="L25" s="121">
        <f>G25/Standard!H21</f>
        <v>0.54554554554554557</v>
      </c>
      <c r="M25" s="121">
        <f>H25/'Mi-temps'!B19</f>
        <v>0.55882352941176472</v>
      </c>
      <c r="P25" s="116"/>
    </row>
    <row r="26" spans="1:16" ht="12" customHeight="1" x14ac:dyDescent="0.25">
      <c r="A26" s="15"/>
      <c r="B26" s="15">
        <v>19</v>
      </c>
      <c r="C26" s="25"/>
      <c r="D26" s="101"/>
      <c r="E26" s="131">
        <v>57</v>
      </c>
      <c r="F26" s="131">
        <v>158</v>
      </c>
      <c r="G26" s="131">
        <v>564</v>
      </c>
      <c r="H26" s="132">
        <v>19</v>
      </c>
      <c r="J26" s="121">
        <f>E26/Standard!F22</f>
        <v>0.55339805825242716</v>
      </c>
      <c r="K26" s="121">
        <f>F26/Standard!G22</f>
        <v>0.54671280276816614</v>
      </c>
      <c r="L26" s="121">
        <f>G26/Standard!H22</f>
        <v>0.54598257502420133</v>
      </c>
      <c r="M26" s="121">
        <f>H26/'Mi-temps'!B20</f>
        <v>0.54285714285714282</v>
      </c>
      <c r="P26" s="116"/>
    </row>
    <row r="27" spans="1:16" ht="12" customHeight="1" x14ac:dyDescent="0.25">
      <c r="A27" s="15"/>
      <c r="B27" s="15">
        <v>20</v>
      </c>
      <c r="C27" s="25"/>
      <c r="D27" s="101"/>
      <c r="E27" s="131">
        <v>58</v>
      </c>
      <c r="F27" s="131">
        <v>163</v>
      </c>
      <c r="G27" s="131">
        <v>583</v>
      </c>
      <c r="H27" s="132">
        <v>20</v>
      </c>
      <c r="J27" s="121">
        <f>E27/Standard!F23</f>
        <v>0.54205607476635509</v>
      </c>
      <c r="K27" s="121">
        <f>F27/Standard!G23</f>
        <v>0.54515050167224077</v>
      </c>
      <c r="L27" s="121">
        <f>G27/Standard!H23</f>
        <v>0.54588014981273403</v>
      </c>
      <c r="M27" s="121">
        <f>H27/'Mi-temps'!B21</f>
        <v>0.54794520547945202</v>
      </c>
      <c r="P27" s="116"/>
    </row>
    <row r="28" spans="1:16" ht="12" customHeight="1" x14ac:dyDescent="0.25">
      <c r="A28" s="15"/>
      <c r="B28" s="15">
        <v>21</v>
      </c>
      <c r="C28" s="25"/>
      <c r="D28" s="101"/>
      <c r="E28" s="131">
        <v>60</v>
      </c>
      <c r="F28" s="131">
        <v>169</v>
      </c>
      <c r="G28" s="131">
        <v>602</v>
      </c>
      <c r="H28" s="132">
        <v>21</v>
      </c>
      <c r="J28" s="121">
        <f>E28/Standard!F24</f>
        <v>0.54545454545454541</v>
      </c>
      <c r="K28" s="121">
        <f>F28/Standard!G24</f>
        <v>0.54692556634304212</v>
      </c>
      <c r="L28" s="121">
        <f>G28/Standard!H24</f>
        <v>0.54578422484134181</v>
      </c>
      <c r="M28" s="121">
        <f>H28/'Mi-temps'!B22</f>
        <v>0.56000000000000005</v>
      </c>
      <c r="P28" s="116"/>
    </row>
    <row r="29" spans="1:16" ht="12" customHeight="1" x14ac:dyDescent="0.25">
      <c r="A29" s="15"/>
      <c r="B29" s="15">
        <v>22</v>
      </c>
      <c r="C29" s="25"/>
      <c r="D29" s="101"/>
      <c r="E29" s="131">
        <v>62</v>
      </c>
      <c r="F29" s="131">
        <v>174</v>
      </c>
      <c r="G29" s="131">
        <v>621</v>
      </c>
      <c r="H29" s="132">
        <v>21</v>
      </c>
      <c r="J29" s="121">
        <f>E29/Standard!F25</f>
        <v>0.54385964912280704</v>
      </c>
      <c r="K29" s="121">
        <f>F29/Standard!G25</f>
        <v>0.54545454545454541</v>
      </c>
      <c r="L29" s="121">
        <f>G29/Standard!H25</f>
        <v>0.54569420035149385</v>
      </c>
      <c r="M29" s="121">
        <f>H29/'Mi-temps'!B23</f>
        <v>0.53846153846153844</v>
      </c>
      <c r="P29" s="116"/>
    </row>
    <row r="30" spans="1:16" ht="12" customHeight="1" x14ac:dyDescent="0.25">
      <c r="A30" s="15"/>
      <c r="B30" s="15">
        <v>23</v>
      </c>
      <c r="C30" s="25"/>
      <c r="D30" s="101"/>
      <c r="E30" s="131">
        <v>64</v>
      </c>
      <c r="F30" s="131">
        <v>179</v>
      </c>
      <c r="G30" s="131">
        <v>641</v>
      </c>
      <c r="H30" s="132">
        <v>22</v>
      </c>
      <c r="J30" s="121">
        <f>E30/Standard!F26</f>
        <v>0.54700854700854706</v>
      </c>
      <c r="K30" s="121">
        <f>F30/Standard!G26</f>
        <v>0.54573170731707321</v>
      </c>
      <c r="L30" s="121">
        <f>G30/Standard!H26</f>
        <v>0.54646206308610401</v>
      </c>
      <c r="M30" s="121">
        <f>H30/'Mi-temps'!B24</f>
        <v>0.55000000000000004</v>
      </c>
      <c r="P30" s="116"/>
    </row>
    <row r="31" spans="1:16" ht="12" customHeight="1" x14ac:dyDescent="0.25">
      <c r="A31" s="15"/>
      <c r="B31" s="15">
        <v>24</v>
      </c>
      <c r="C31" s="25"/>
      <c r="D31" s="101"/>
      <c r="E31" s="131">
        <v>66</v>
      </c>
      <c r="F31" s="131">
        <v>185</v>
      </c>
      <c r="G31" s="131">
        <v>659</v>
      </c>
      <c r="H31" s="132">
        <v>22</v>
      </c>
      <c r="J31" s="121">
        <f>E31/Standard!F27</f>
        <v>0.54545454545454541</v>
      </c>
      <c r="K31" s="121">
        <f>F31/Standard!G27</f>
        <v>0.5473372781065089</v>
      </c>
      <c r="L31" s="121">
        <f>G31/Standard!H27</f>
        <v>0.54552980132450335</v>
      </c>
      <c r="M31" s="121">
        <f>H31/'Mi-temps'!B25</f>
        <v>0.53658536585365857</v>
      </c>
      <c r="P31" s="116"/>
    </row>
    <row r="32" spans="1:16" ht="12" customHeight="1" x14ac:dyDescent="0.25">
      <c r="A32" s="15"/>
      <c r="B32" s="15">
        <v>25</v>
      </c>
      <c r="C32" s="25"/>
      <c r="D32" s="101"/>
      <c r="E32" s="131">
        <v>68</v>
      </c>
      <c r="F32" s="131">
        <v>190</v>
      </c>
      <c r="G32" s="131">
        <v>678</v>
      </c>
      <c r="H32" s="132">
        <v>23</v>
      </c>
      <c r="J32" s="121">
        <f>E32/Standard!F28</f>
        <v>0.54838709677419351</v>
      </c>
      <c r="K32" s="121">
        <f>F32/Standard!G28</f>
        <v>0.54597701149425293</v>
      </c>
      <c r="L32" s="121">
        <f>G32/Standard!H28</f>
        <v>0.54545454545454541</v>
      </c>
      <c r="M32" s="121">
        <f>H32/'Mi-temps'!B26</f>
        <v>0.54117647058823526</v>
      </c>
      <c r="P32" s="116"/>
    </row>
    <row r="33" spans="1:16" ht="12" customHeight="1" x14ac:dyDescent="0.25">
      <c r="A33" s="15"/>
      <c r="B33" s="15">
        <v>26</v>
      </c>
      <c r="C33" s="25"/>
      <c r="D33" s="101"/>
      <c r="E33" s="131">
        <v>70</v>
      </c>
      <c r="F33" s="131">
        <v>195</v>
      </c>
      <c r="G33" s="131">
        <v>697</v>
      </c>
      <c r="H33" s="132">
        <v>24</v>
      </c>
      <c r="J33" s="121">
        <f>E33/Standard!F29</f>
        <v>0.546875</v>
      </c>
      <c r="K33" s="121">
        <f>F33/Standard!G29</f>
        <v>0.54469273743016755</v>
      </c>
      <c r="L33" s="121">
        <f>G33/Standard!H29</f>
        <v>0.54581049334377452</v>
      </c>
      <c r="M33" s="121">
        <f>H33/'Mi-temps'!B27</f>
        <v>0.55172413793103448</v>
      </c>
      <c r="P33" s="116"/>
    </row>
    <row r="34" spans="1:16" ht="12" customHeight="1" x14ac:dyDescent="0.25">
      <c r="A34" s="15"/>
      <c r="B34" s="15">
        <v>27</v>
      </c>
      <c r="C34" s="25"/>
      <c r="D34" s="101"/>
      <c r="E34" s="131">
        <v>71</v>
      </c>
      <c r="F34" s="131">
        <v>201</v>
      </c>
      <c r="G34" s="131">
        <v>716</v>
      </c>
      <c r="H34" s="132">
        <v>25</v>
      </c>
      <c r="J34" s="121">
        <f>E34/Standard!F30</f>
        <v>0.5419847328244275</v>
      </c>
      <c r="K34" s="121">
        <f>F34/Standard!G30</f>
        <v>0.54768392370572205</v>
      </c>
      <c r="L34" s="121">
        <f>G34/Standard!H30</f>
        <v>0.54573170731707321</v>
      </c>
      <c r="M34" s="121">
        <f>H34/'Mi-temps'!B28</f>
        <v>0.55555555555555558</v>
      </c>
      <c r="P34" s="116"/>
    </row>
    <row r="35" spans="1:16" ht="12" customHeight="1" x14ac:dyDescent="0.25">
      <c r="A35" s="15"/>
      <c r="B35" s="15">
        <v>28</v>
      </c>
      <c r="C35" s="25"/>
      <c r="D35" s="101"/>
      <c r="E35" s="131">
        <v>74</v>
      </c>
      <c r="F35" s="131">
        <v>206</v>
      </c>
      <c r="G35" s="131">
        <v>736</v>
      </c>
      <c r="H35" s="132">
        <v>25</v>
      </c>
      <c r="J35" s="121">
        <f>E35/Standard!F31</f>
        <v>0.54814814814814816</v>
      </c>
      <c r="K35" s="121">
        <f>F35/Standard!G31</f>
        <v>0.54641909814323608</v>
      </c>
      <c r="L35" s="121">
        <f>G35/Standard!H31</f>
        <v>0.54639940608760207</v>
      </c>
      <c r="M35" s="121">
        <f>H35/'Mi-temps'!B29</f>
        <v>0.54347826086956519</v>
      </c>
      <c r="P35" s="116"/>
    </row>
    <row r="36" spans="1:16" ht="12" customHeight="1" x14ac:dyDescent="0.25">
      <c r="A36" s="15"/>
      <c r="B36" s="15">
        <v>29</v>
      </c>
      <c r="C36" s="25"/>
      <c r="D36" s="101"/>
      <c r="E36" s="131">
        <v>76</v>
      </c>
      <c r="F36" s="131">
        <v>211</v>
      </c>
      <c r="G36" s="131">
        <v>755</v>
      </c>
      <c r="H36" s="132">
        <v>26</v>
      </c>
      <c r="J36" s="121">
        <f>E36/Standard!F32</f>
        <v>0.55072463768115942</v>
      </c>
      <c r="K36" s="121">
        <f>F36/Standard!G32</f>
        <v>0.5452196382428941</v>
      </c>
      <c r="L36" s="121">
        <f>G36/Standard!H32</f>
        <v>0.54630969609261937</v>
      </c>
      <c r="M36" s="121">
        <f>H36/'Mi-temps'!B30</f>
        <v>0.55319148936170215</v>
      </c>
      <c r="P36" s="116"/>
    </row>
    <row r="37" spans="1:16" ht="12" customHeight="1" x14ac:dyDescent="0.25">
      <c r="A37" s="15"/>
      <c r="B37" s="15">
        <v>30</v>
      </c>
      <c r="C37" s="25"/>
      <c r="D37" s="101"/>
      <c r="E37" s="131">
        <v>77</v>
      </c>
      <c r="F37" s="131">
        <v>216</v>
      </c>
      <c r="G37" s="131">
        <v>774</v>
      </c>
      <c r="H37" s="132">
        <v>26</v>
      </c>
      <c r="J37" s="121">
        <f>E37/Standard!F33</f>
        <v>0.54225352112676062</v>
      </c>
      <c r="K37" s="121">
        <f>F37/Standard!G33</f>
        <v>0.54408060453400509</v>
      </c>
      <c r="L37" s="121">
        <f>G37/Standard!H33</f>
        <v>0.54622441778405084</v>
      </c>
      <c r="M37" s="121">
        <f>H37/'Mi-temps'!B31</f>
        <v>0.53608247422680411</v>
      </c>
      <c r="P37" s="116"/>
    </row>
    <row r="38" spans="1:16" ht="12" customHeight="1" x14ac:dyDescent="0.25">
      <c r="A38" s="24">
        <v>31</v>
      </c>
      <c r="B38" s="15" t="s">
        <v>23</v>
      </c>
      <c r="C38" s="25">
        <v>33</v>
      </c>
      <c r="D38" s="101"/>
      <c r="E38" s="131">
        <v>81</v>
      </c>
      <c r="F38" s="131">
        <v>225</v>
      </c>
      <c r="G38" s="131">
        <v>804</v>
      </c>
      <c r="H38" s="132">
        <v>27</v>
      </c>
      <c r="J38" s="121">
        <f>E38/Standard!F34</f>
        <v>0.55102040816326525</v>
      </c>
      <c r="K38" s="121">
        <f>F38/Standard!G34</f>
        <v>0.5447941888619855</v>
      </c>
      <c r="L38" s="121">
        <f>G38/Standard!H34</f>
        <v>0.54545454545454541</v>
      </c>
      <c r="M38" s="121">
        <f>H38/'Mi-temps'!B32</f>
        <v>0.54</v>
      </c>
      <c r="P38" s="116"/>
    </row>
    <row r="39" spans="1:16" ht="12" customHeight="1" x14ac:dyDescent="0.25">
      <c r="A39" s="24">
        <v>34</v>
      </c>
      <c r="B39" s="15" t="s">
        <v>23</v>
      </c>
      <c r="C39" s="25">
        <v>36</v>
      </c>
      <c r="D39" s="101"/>
      <c r="E39" s="131">
        <v>85</v>
      </c>
      <c r="F39" s="131">
        <v>239</v>
      </c>
      <c r="G39" s="131">
        <v>851</v>
      </c>
      <c r="H39" s="132">
        <v>29</v>
      </c>
      <c r="J39" s="121">
        <f>E39/Standard!F35</f>
        <v>0.54487179487179482</v>
      </c>
      <c r="K39" s="121">
        <f>F39/Standard!G35</f>
        <v>0.54691075514874143</v>
      </c>
      <c r="L39" s="121">
        <f>G39/Standard!H35</f>
        <v>0.54551282051282046</v>
      </c>
      <c r="M39" s="121">
        <f>H39/'Mi-temps'!B33</f>
        <v>0.54716981132075471</v>
      </c>
      <c r="P39" s="116"/>
    </row>
    <row r="40" spans="1:16" ht="12" customHeight="1" x14ac:dyDescent="0.25">
      <c r="A40" s="24">
        <v>37</v>
      </c>
      <c r="B40" s="15" t="s">
        <v>23</v>
      </c>
      <c r="C40" s="25">
        <v>39</v>
      </c>
      <c r="D40" s="101"/>
      <c r="E40" s="131">
        <v>90</v>
      </c>
      <c r="F40" s="131">
        <v>251</v>
      </c>
      <c r="G40" s="131">
        <v>898</v>
      </c>
      <c r="H40" s="132">
        <v>30</v>
      </c>
      <c r="J40" s="121">
        <f>E40/Standard!F36</f>
        <v>0.54545454545454541</v>
      </c>
      <c r="K40" s="121">
        <f>F40/Standard!G36</f>
        <v>0.54446854663774402</v>
      </c>
      <c r="L40" s="121">
        <f>G40/Standard!H36</f>
        <v>0.54589665653495445</v>
      </c>
      <c r="M40" s="121">
        <f>H40/'Mi-temps'!B34</f>
        <v>0.5357142857142857</v>
      </c>
      <c r="P40" s="116"/>
    </row>
    <row r="41" spans="1:16" ht="12" customHeight="1" x14ac:dyDescent="0.25">
      <c r="A41" s="24">
        <v>40</v>
      </c>
      <c r="B41" s="15" t="s">
        <v>23</v>
      </c>
      <c r="C41" s="25">
        <v>42</v>
      </c>
      <c r="D41" s="101"/>
      <c r="E41" s="131">
        <v>95</v>
      </c>
      <c r="F41" s="131">
        <v>265</v>
      </c>
      <c r="G41" s="131">
        <v>945</v>
      </c>
      <c r="H41" s="132">
        <v>32</v>
      </c>
      <c r="J41" s="121">
        <f>E41/Standard!F37</f>
        <v>0.54913294797687862</v>
      </c>
      <c r="K41" s="121">
        <f>F41/Standard!G37</f>
        <v>0.54639175257731953</v>
      </c>
      <c r="L41" s="121">
        <f>G41/Standard!H37</f>
        <v>0.54592720970537256</v>
      </c>
      <c r="M41" s="121">
        <f>H41/'Mi-temps'!B35</f>
        <v>0.5423728813559322</v>
      </c>
      <c r="P41" s="116"/>
    </row>
    <row r="42" spans="1:16" ht="12" customHeight="1" x14ac:dyDescent="0.25">
      <c r="A42" s="24">
        <v>43</v>
      </c>
      <c r="B42" s="15" t="s">
        <v>23</v>
      </c>
      <c r="C42" s="25">
        <v>45</v>
      </c>
      <c r="D42" s="101"/>
      <c r="E42" s="131">
        <v>99</v>
      </c>
      <c r="F42" s="131">
        <v>278</v>
      </c>
      <c r="G42" s="131">
        <v>991</v>
      </c>
      <c r="H42" s="132">
        <v>34</v>
      </c>
      <c r="J42" s="121">
        <f>E42/Standard!F38</f>
        <v>0.54395604395604391</v>
      </c>
      <c r="K42" s="121">
        <f>F42/Standard!G38</f>
        <v>0.5461689587426326</v>
      </c>
      <c r="L42" s="121">
        <f>G42/Standard!H38</f>
        <v>0.54570484581497802</v>
      </c>
      <c r="M42" s="121">
        <f>H42/'Mi-temps'!B36</f>
        <v>0.54838709677419351</v>
      </c>
      <c r="P42" s="116"/>
    </row>
    <row r="43" spans="1:16" ht="12" customHeight="1" x14ac:dyDescent="0.25">
      <c r="A43" s="24">
        <v>46</v>
      </c>
      <c r="B43" s="15" t="s">
        <v>23</v>
      </c>
      <c r="C43" s="25">
        <v>48</v>
      </c>
      <c r="D43" s="101"/>
      <c r="E43" s="131">
        <v>104</v>
      </c>
      <c r="F43" s="131">
        <v>291</v>
      </c>
      <c r="G43" s="131">
        <v>1038</v>
      </c>
      <c r="H43" s="132">
        <v>36</v>
      </c>
      <c r="J43" s="121">
        <f>E43/Standard!F39</f>
        <v>0.54736842105263162</v>
      </c>
      <c r="K43" s="121">
        <f>F43/Standard!G39</f>
        <v>0.54699248120300747</v>
      </c>
      <c r="L43" s="121">
        <f>G43/Standard!H39</f>
        <v>0.5457413249211357</v>
      </c>
      <c r="M43" s="121">
        <f>H43/'Mi-temps'!B37</f>
        <v>0.55384615384615388</v>
      </c>
      <c r="P43" s="116"/>
    </row>
    <row r="44" spans="1:16" ht="12" customHeight="1" x14ac:dyDescent="0.25">
      <c r="A44" s="24">
        <v>49</v>
      </c>
      <c r="B44" s="15" t="s">
        <v>23</v>
      </c>
      <c r="C44" s="25">
        <v>51</v>
      </c>
      <c r="D44" s="101"/>
      <c r="E44" s="131">
        <v>109</v>
      </c>
      <c r="F44" s="131">
        <v>304</v>
      </c>
      <c r="G44" s="131">
        <v>1085</v>
      </c>
      <c r="H44" s="132">
        <v>37</v>
      </c>
      <c r="J44" s="121">
        <f>E44/Standard!F40</f>
        <v>0.54773869346733672</v>
      </c>
      <c r="K44" s="121">
        <f>F44/Standard!G40</f>
        <v>0.5467625899280576</v>
      </c>
      <c r="L44" s="121">
        <f>G44/Standard!H40</f>
        <v>0.54604932058379463</v>
      </c>
      <c r="M44" s="121">
        <f>H44/'Mi-temps'!B38</f>
        <v>0.54411764705882348</v>
      </c>
      <c r="P44" s="116"/>
    </row>
    <row r="45" spans="1:16" ht="12" customHeight="1" x14ac:dyDescent="0.25">
      <c r="A45" s="24">
        <v>52</v>
      </c>
      <c r="B45" s="15" t="s">
        <v>23</v>
      </c>
      <c r="C45" s="25">
        <v>54</v>
      </c>
      <c r="D45" s="101"/>
      <c r="E45" s="131">
        <v>112</v>
      </c>
      <c r="F45" s="131">
        <v>313</v>
      </c>
      <c r="G45" s="131">
        <v>1118</v>
      </c>
      <c r="H45" s="132">
        <v>38</v>
      </c>
      <c r="J45" s="121">
        <f>E45/Standard!F41</f>
        <v>0.54634146341463419</v>
      </c>
      <c r="K45" s="121">
        <f>F45/Standard!G41</f>
        <v>0.54529616724738672</v>
      </c>
      <c r="L45" s="121">
        <f>G45/Standard!H41</f>
        <v>0.5458984375</v>
      </c>
      <c r="M45" s="121">
        <f>H45/'Mi-temps'!B39</f>
        <v>0.54285714285714282</v>
      </c>
      <c r="P45" s="116"/>
    </row>
    <row r="46" spans="1:16" ht="12" customHeight="1" x14ac:dyDescent="0.25">
      <c r="A46" s="24">
        <v>55</v>
      </c>
      <c r="B46" s="15" t="s">
        <v>23</v>
      </c>
      <c r="C46" s="25">
        <v>57</v>
      </c>
      <c r="D46" s="101"/>
      <c r="E46" s="131">
        <v>115</v>
      </c>
      <c r="F46" s="131">
        <v>323</v>
      </c>
      <c r="G46" s="131">
        <v>1152</v>
      </c>
      <c r="H46" s="132">
        <v>39</v>
      </c>
      <c r="J46" s="121">
        <f>E46/Standard!F42</f>
        <v>0.54502369668246442</v>
      </c>
      <c r="K46" s="121">
        <f>F46/Standard!G42</f>
        <v>0.54653130287648055</v>
      </c>
      <c r="L46" s="121">
        <f>G46/Standard!H42</f>
        <v>0.54623044096728313</v>
      </c>
      <c r="M46" s="121">
        <f>H46/'Mi-temps'!B40</f>
        <v>0.54166666666666663</v>
      </c>
      <c r="P46" s="116"/>
    </row>
    <row r="47" spans="1:16" ht="12" customHeight="1" x14ac:dyDescent="0.25">
      <c r="A47" s="24">
        <v>58</v>
      </c>
      <c r="B47" s="15" t="s">
        <v>23</v>
      </c>
      <c r="C47" s="25">
        <v>60</v>
      </c>
      <c r="D47" s="101"/>
      <c r="E47" s="131">
        <v>118</v>
      </c>
      <c r="F47" s="131">
        <v>332</v>
      </c>
      <c r="G47" s="131">
        <v>1184</v>
      </c>
      <c r="H47" s="132">
        <v>41</v>
      </c>
      <c r="J47" s="121">
        <f>E47/Standard!F43</f>
        <v>0.54377880184331795</v>
      </c>
      <c r="K47" s="121">
        <f>F47/Standard!G43</f>
        <v>0.54605263157894735</v>
      </c>
      <c r="L47" s="121">
        <f>G47/Standard!H43</f>
        <v>0.54562211981566822</v>
      </c>
      <c r="M47" s="121">
        <f>H47/'Mi-temps'!B41</f>
        <v>0.55405405405405406</v>
      </c>
      <c r="P47" s="116"/>
    </row>
    <row r="48" spans="1:16" ht="12" customHeight="1" x14ac:dyDescent="0.25">
      <c r="A48" s="24">
        <v>61</v>
      </c>
      <c r="B48" s="15" t="s">
        <v>23</v>
      </c>
      <c r="C48" s="25">
        <v>65</v>
      </c>
      <c r="D48" s="101"/>
      <c r="E48" s="131">
        <v>123</v>
      </c>
      <c r="F48" s="131">
        <v>344</v>
      </c>
      <c r="G48" s="131">
        <v>1229</v>
      </c>
      <c r="H48" s="132">
        <v>42</v>
      </c>
      <c r="J48" s="121">
        <f>E48/Standard!F44</f>
        <v>0.54666666666666663</v>
      </c>
      <c r="K48" s="121">
        <f>F48/Standard!G44</f>
        <v>0.54603174603174598</v>
      </c>
      <c r="L48" s="121">
        <f>G48/Standard!H44</f>
        <v>0.54597956463793873</v>
      </c>
      <c r="M48" s="121">
        <f>H48/'Mi-temps'!B42</f>
        <v>0.54545454545454541</v>
      </c>
      <c r="P48" s="116"/>
    </row>
    <row r="49" spans="1:16" ht="12" customHeight="1" x14ac:dyDescent="0.25">
      <c r="A49" s="24">
        <v>66</v>
      </c>
      <c r="B49" s="15" t="s">
        <v>23</v>
      </c>
      <c r="C49" s="25">
        <v>70</v>
      </c>
      <c r="D49" s="101"/>
      <c r="E49" s="131">
        <v>128</v>
      </c>
      <c r="F49" s="131">
        <v>360</v>
      </c>
      <c r="G49" s="131">
        <v>1285</v>
      </c>
      <c r="H49" s="132">
        <v>44</v>
      </c>
      <c r="J49" s="121">
        <f>E49/Standard!F45</f>
        <v>0.5446808510638298</v>
      </c>
      <c r="K49" s="121">
        <f>F49/Standard!G45</f>
        <v>0.54628224582701057</v>
      </c>
      <c r="L49" s="121">
        <f>G49/Standard!H45</f>
        <v>0.5461113472163196</v>
      </c>
      <c r="M49" s="121">
        <f>H49/'Mi-temps'!B43</f>
        <v>0.55000000000000004</v>
      </c>
      <c r="P49" s="116"/>
    </row>
    <row r="50" spans="1:16" ht="12" customHeight="1" x14ac:dyDescent="0.25">
      <c r="A50" s="24">
        <v>71</v>
      </c>
      <c r="B50" s="15" t="s">
        <v>23</v>
      </c>
      <c r="C50" s="25">
        <v>75</v>
      </c>
      <c r="D50" s="101"/>
      <c r="E50" s="131">
        <v>134</v>
      </c>
      <c r="F50" s="131">
        <v>375</v>
      </c>
      <c r="G50" s="131">
        <v>1340</v>
      </c>
      <c r="H50" s="132">
        <v>46</v>
      </c>
      <c r="J50" s="121">
        <f>E50/Standard!F46</f>
        <v>0.54693877551020409</v>
      </c>
      <c r="K50" s="121">
        <f>F50/Standard!G46</f>
        <v>0.54585152838427953</v>
      </c>
      <c r="L50" s="121">
        <f>G50/Standard!H46</f>
        <v>0.54582484725050917</v>
      </c>
      <c r="M50" s="121">
        <f>H50/'Mi-temps'!B44</f>
        <v>0.54761904761904767</v>
      </c>
      <c r="P50" s="116"/>
    </row>
    <row r="51" spans="1:16" ht="12" customHeight="1" x14ac:dyDescent="0.25">
      <c r="A51" s="24">
        <v>76</v>
      </c>
      <c r="B51" s="15" t="s">
        <v>23</v>
      </c>
      <c r="C51" s="25">
        <v>80</v>
      </c>
      <c r="D51" s="101"/>
      <c r="E51" s="131">
        <v>139</v>
      </c>
      <c r="F51" s="131">
        <v>391</v>
      </c>
      <c r="G51" s="131">
        <v>1395</v>
      </c>
      <c r="H51" s="132">
        <v>48</v>
      </c>
      <c r="J51" s="121">
        <f>E51/Standard!F47</f>
        <v>0.54296875</v>
      </c>
      <c r="K51" s="121">
        <f>F51/Standard!G47</f>
        <v>0.5460893854748603</v>
      </c>
      <c r="L51" s="121">
        <f>G51/Standard!H47</f>
        <v>0.54577464788732399</v>
      </c>
      <c r="M51" s="121">
        <f>H51/'Mi-temps'!B45</f>
        <v>0.55172413793103448</v>
      </c>
      <c r="P51" s="116"/>
    </row>
    <row r="52" spans="1:16" ht="12" customHeight="1" x14ac:dyDescent="0.25">
      <c r="A52" s="24">
        <v>81</v>
      </c>
      <c r="B52" s="15" t="s">
        <v>23</v>
      </c>
      <c r="C52" s="25">
        <v>85</v>
      </c>
      <c r="D52" s="101"/>
      <c r="E52" s="131">
        <v>145</v>
      </c>
      <c r="F52" s="131">
        <v>406</v>
      </c>
      <c r="G52" s="131">
        <v>1450</v>
      </c>
      <c r="H52" s="132">
        <v>50</v>
      </c>
      <c r="J52" s="121">
        <f>E52/Standard!F48</f>
        <v>0.54511278195488722</v>
      </c>
      <c r="K52" s="121">
        <f>F52/Standard!G48</f>
        <v>0.54569892473118276</v>
      </c>
      <c r="L52" s="121">
        <f>G52/Standard!H48</f>
        <v>0.54552294958615499</v>
      </c>
      <c r="M52" s="121">
        <f>H52/'Mi-temps'!B46</f>
        <v>0.5494505494505495</v>
      </c>
      <c r="P52" s="116"/>
    </row>
    <row r="53" spans="1:16" ht="12" customHeight="1" x14ac:dyDescent="0.25">
      <c r="A53" s="24">
        <v>86</v>
      </c>
      <c r="B53" s="15" t="s">
        <v>23</v>
      </c>
      <c r="C53" s="25">
        <v>90</v>
      </c>
      <c r="D53" s="101"/>
      <c r="E53" s="131">
        <v>151</v>
      </c>
      <c r="F53" s="131">
        <v>421</v>
      </c>
      <c r="G53" s="131">
        <v>1506</v>
      </c>
      <c r="H53" s="132">
        <v>51</v>
      </c>
      <c r="J53" s="121">
        <f>E53/Standard!F49</f>
        <v>0.54710144927536231</v>
      </c>
      <c r="K53" s="121">
        <f>F53/Standard!G49</f>
        <v>0.54463130659767145</v>
      </c>
      <c r="L53" s="121">
        <f>G53/Standard!H49</f>
        <v>0.54584994563247557</v>
      </c>
      <c r="M53" s="121">
        <f>H53/'Mi-temps'!B47</f>
        <v>0.54255319148936165</v>
      </c>
      <c r="P53" s="116"/>
    </row>
    <row r="54" spans="1:16" ht="12" customHeight="1" x14ac:dyDescent="0.25">
      <c r="A54" s="24">
        <v>91</v>
      </c>
      <c r="B54" s="15" t="s">
        <v>23</v>
      </c>
      <c r="C54" s="25">
        <v>95</v>
      </c>
      <c r="D54" s="101"/>
      <c r="E54" s="131">
        <v>156</v>
      </c>
      <c r="F54" s="131">
        <v>438</v>
      </c>
      <c r="G54" s="131">
        <v>1562</v>
      </c>
      <c r="H54" s="132">
        <v>53</v>
      </c>
      <c r="J54" s="121">
        <f>E54/Standard!F50</f>
        <v>0.54545454545454541</v>
      </c>
      <c r="K54" s="121">
        <f>F54/Standard!G50</f>
        <v>0.54681647940074907</v>
      </c>
      <c r="L54" s="121">
        <f>G54/Standard!H50</f>
        <v>0.54596295001747641</v>
      </c>
      <c r="M54" s="121">
        <f>H54/'Mi-temps'!B48</f>
        <v>0.54081632653061229</v>
      </c>
      <c r="P54" s="116"/>
    </row>
    <row r="55" spans="1:16" ht="12" customHeight="1" x14ac:dyDescent="0.25">
      <c r="A55" s="24">
        <v>96</v>
      </c>
      <c r="B55" s="15" t="s">
        <v>23</v>
      </c>
      <c r="C55" s="25">
        <v>100</v>
      </c>
      <c r="D55" s="101"/>
      <c r="E55" s="131">
        <v>162</v>
      </c>
      <c r="F55" s="131">
        <v>453</v>
      </c>
      <c r="G55" s="131">
        <v>1617</v>
      </c>
      <c r="H55" s="132">
        <v>55</v>
      </c>
      <c r="J55" s="121">
        <f>E55/Standard!F51</f>
        <v>0.54729729729729726</v>
      </c>
      <c r="K55" s="121">
        <f>F55/Standard!G51</f>
        <v>0.54644149577804579</v>
      </c>
      <c r="L55" s="121">
        <f>G55/Standard!H51</f>
        <v>0.54591492234976369</v>
      </c>
      <c r="M55" s="121">
        <f>H55/'Mi-temps'!B49</f>
        <v>0.54455445544554459</v>
      </c>
      <c r="P55" s="116"/>
    </row>
    <row r="56" spans="1:16" ht="12" customHeight="1" x14ac:dyDescent="0.25">
      <c r="A56" s="24">
        <v>101</v>
      </c>
      <c r="B56" s="15" t="s">
        <v>23</v>
      </c>
      <c r="C56" s="25">
        <v>105</v>
      </c>
      <c r="D56" s="101"/>
      <c r="E56" s="131">
        <v>167</v>
      </c>
      <c r="F56" s="131">
        <v>468</v>
      </c>
      <c r="G56" s="131">
        <v>1672</v>
      </c>
      <c r="H56" s="132">
        <v>57</v>
      </c>
      <c r="J56" s="121">
        <f>E56/Standard!F52</f>
        <v>0.54575163398692805</v>
      </c>
      <c r="K56" s="121">
        <f>F56/Standard!G52</f>
        <v>0.54545454545454541</v>
      </c>
      <c r="L56" s="121">
        <f>G56/Standard!H52</f>
        <v>0.54569190600522188</v>
      </c>
      <c r="M56" s="121">
        <f>H56/'Mi-temps'!B50</f>
        <v>0.54807692307692313</v>
      </c>
      <c r="P56" s="116"/>
    </row>
    <row r="57" spans="1:16" ht="12" customHeight="1" x14ac:dyDescent="0.25">
      <c r="A57" s="24">
        <v>106</v>
      </c>
      <c r="B57" s="15" t="s">
        <v>23</v>
      </c>
      <c r="C57" s="25">
        <v>110</v>
      </c>
      <c r="D57" s="101"/>
      <c r="E57" s="131">
        <v>173</v>
      </c>
      <c r="F57" s="131">
        <v>484</v>
      </c>
      <c r="G57" s="131">
        <v>1728</v>
      </c>
      <c r="H57" s="132">
        <v>59</v>
      </c>
      <c r="J57" s="121">
        <f>E57/Standard!F53</f>
        <v>0.5457413249211357</v>
      </c>
      <c r="K57" s="121">
        <f>F57/Standard!G53</f>
        <v>0.54627539503386002</v>
      </c>
      <c r="L57" s="121">
        <f>G57/Standard!H53</f>
        <v>0.54597156398104263</v>
      </c>
      <c r="M57" s="121">
        <f>H57/'Mi-temps'!B51</f>
        <v>0.54629629629629628</v>
      </c>
      <c r="P57" s="116"/>
    </row>
    <row r="58" spans="1:16" ht="12" customHeight="1" x14ac:dyDescent="0.25">
      <c r="A58" s="24">
        <v>111</v>
      </c>
      <c r="B58" s="15" t="s">
        <v>23</v>
      </c>
      <c r="C58" s="25">
        <v>115</v>
      </c>
      <c r="D58" s="101"/>
      <c r="E58" s="131">
        <v>179</v>
      </c>
      <c r="F58" s="131">
        <v>499</v>
      </c>
      <c r="G58" s="131">
        <v>1784</v>
      </c>
      <c r="H58" s="132">
        <v>61</v>
      </c>
      <c r="J58" s="121">
        <f>E58/Standard!F54</f>
        <v>0.54740061162079512</v>
      </c>
      <c r="K58" s="121">
        <f>F58/Standard!G54</f>
        <v>0.54535519125683063</v>
      </c>
      <c r="L58" s="121">
        <f>G58/Standard!H54</f>
        <v>0.54606672788490973</v>
      </c>
      <c r="M58" s="121">
        <f>H58/'Mi-temps'!B52</f>
        <v>0.5495495495495496</v>
      </c>
      <c r="P58" s="116"/>
    </row>
    <row r="59" spans="1:16" ht="12" customHeight="1" x14ac:dyDescent="0.25">
      <c r="A59" s="24">
        <v>116</v>
      </c>
      <c r="B59" s="15" t="s">
        <v>23</v>
      </c>
      <c r="C59" s="25">
        <v>120</v>
      </c>
      <c r="D59" s="101"/>
      <c r="E59" s="131">
        <v>184</v>
      </c>
      <c r="F59" s="131">
        <v>515</v>
      </c>
      <c r="G59" s="131">
        <v>1839</v>
      </c>
      <c r="H59" s="132">
        <v>63</v>
      </c>
      <c r="J59" s="121">
        <f>E59/Standard!F55</f>
        <v>0.54599406528189909</v>
      </c>
      <c r="K59" s="121">
        <f>F59/Standard!G55</f>
        <v>0.54612937433722164</v>
      </c>
      <c r="L59" s="121">
        <f>G59/Standard!H55</f>
        <v>0.54585930543187888</v>
      </c>
      <c r="M59" s="121">
        <f>H59/'Mi-temps'!B53</f>
        <v>0.54782608695652169</v>
      </c>
      <c r="P59" s="116"/>
    </row>
    <row r="60" spans="1:16" ht="12" customHeight="1" x14ac:dyDescent="0.25">
      <c r="A60" s="24">
        <v>121</v>
      </c>
      <c r="B60" s="15" t="s">
        <v>23</v>
      </c>
      <c r="C60" s="25">
        <v>125</v>
      </c>
      <c r="D60" s="101"/>
      <c r="E60" s="131">
        <v>190</v>
      </c>
      <c r="F60" s="131">
        <v>531</v>
      </c>
      <c r="G60" s="131">
        <v>1894</v>
      </c>
      <c r="H60" s="132">
        <v>64</v>
      </c>
      <c r="J60" s="121">
        <f>E60/Standard!F56</f>
        <v>0.54755043227665701</v>
      </c>
      <c r="K60" s="121">
        <f>F60/Standard!G56</f>
        <v>0.54629629629629628</v>
      </c>
      <c r="L60" s="121">
        <f>G60/Standard!H56</f>
        <v>0.54582132564841501</v>
      </c>
      <c r="M60" s="121">
        <f>H60/'Mi-temps'!B54</f>
        <v>0.5423728813559322</v>
      </c>
      <c r="P60" s="116"/>
    </row>
    <row r="61" spans="1:16" ht="12" customHeight="1" x14ac:dyDescent="0.25">
      <c r="A61" s="24">
        <v>126</v>
      </c>
      <c r="B61" s="15" t="s">
        <v>23</v>
      </c>
      <c r="C61" s="25">
        <v>130</v>
      </c>
      <c r="D61" s="101"/>
      <c r="E61" s="131">
        <v>195</v>
      </c>
      <c r="F61" s="131">
        <v>546</v>
      </c>
      <c r="G61" s="131">
        <v>1950</v>
      </c>
      <c r="H61" s="132">
        <v>67</v>
      </c>
      <c r="J61" s="121">
        <f>E61/Standard!F57</f>
        <v>0.54621848739495793</v>
      </c>
      <c r="K61" s="121">
        <f>F61/Standard!G57</f>
        <v>0.54600000000000004</v>
      </c>
      <c r="L61" s="121">
        <f>G61/Standard!H57</f>
        <v>0.54591265397536393</v>
      </c>
      <c r="M61" s="121">
        <f>H61/'Mi-temps'!B55</f>
        <v>0.54918032786885251</v>
      </c>
      <c r="P61" s="116"/>
    </row>
    <row r="62" spans="1:16" ht="12" customHeight="1" x14ac:dyDescent="0.25">
      <c r="A62" s="24">
        <v>131</v>
      </c>
      <c r="B62" s="15" t="s">
        <v>23</v>
      </c>
      <c r="C62" s="25">
        <v>135</v>
      </c>
      <c r="D62" s="101"/>
      <c r="E62" s="131">
        <v>200</v>
      </c>
      <c r="F62" s="131">
        <v>561</v>
      </c>
      <c r="G62" s="131">
        <v>2005</v>
      </c>
      <c r="H62" s="132">
        <v>69</v>
      </c>
      <c r="J62" s="121">
        <f>E62/Standard!F58</f>
        <v>0.54495912806539515</v>
      </c>
      <c r="K62" s="121">
        <f>F62/Standard!G58</f>
        <v>0.54518950437317781</v>
      </c>
      <c r="L62" s="121">
        <f>G62/Standard!H58</f>
        <v>0.54587530628913694</v>
      </c>
      <c r="M62" s="121">
        <f>H62/'Mi-temps'!B56</f>
        <v>0.55200000000000005</v>
      </c>
      <c r="P62" s="116"/>
    </row>
    <row r="63" spans="1:16" ht="12" customHeight="1" x14ac:dyDescent="0.25">
      <c r="A63" s="24">
        <v>136</v>
      </c>
      <c r="B63" s="15" t="s">
        <v>23</v>
      </c>
      <c r="C63" s="25">
        <v>140</v>
      </c>
      <c r="D63" s="101"/>
      <c r="E63" s="131">
        <v>206</v>
      </c>
      <c r="F63" s="131">
        <v>577</v>
      </c>
      <c r="G63" s="131">
        <v>2061</v>
      </c>
      <c r="H63" s="132">
        <v>70</v>
      </c>
      <c r="J63" s="121">
        <f>E63/Standard!F59</f>
        <v>0.54641909814323608</v>
      </c>
      <c r="K63" s="121">
        <f>F63/Standard!G59</f>
        <v>0.54588457899716181</v>
      </c>
      <c r="L63" s="121">
        <f>G63/Standard!H59</f>
        <v>0.5459602649006623</v>
      </c>
      <c r="M63" s="121">
        <f>H63/'Mi-temps'!B57</f>
        <v>0.54263565891472865</v>
      </c>
      <c r="P63" s="116"/>
    </row>
    <row r="64" spans="1:16" ht="12" customHeight="1" x14ac:dyDescent="0.25">
      <c r="A64" s="24">
        <v>141</v>
      </c>
      <c r="B64" s="15" t="s">
        <v>23</v>
      </c>
      <c r="C64" s="25">
        <v>145</v>
      </c>
      <c r="D64" s="101"/>
      <c r="E64" s="131">
        <v>211</v>
      </c>
      <c r="F64" s="131">
        <v>592</v>
      </c>
      <c r="G64" s="131">
        <v>2116</v>
      </c>
      <c r="H64" s="132">
        <v>72</v>
      </c>
      <c r="J64" s="121">
        <f>E64/Standard!F60</f>
        <v>0.54381443298969068</v>
      </c>
      <c r="K64" s="121">
        <f>F64/Standard!G60</f>
        <v>0.54562211981566822</v>
      </c>
      <c r="L64" s="121">
        <f>G64/Standard!H60</f>
        <v>0.54592363261093912</v>
      </c>
      <c r="M64" s="121">
        <f>H64/'Mi-temps'!B58</f>
        <v>0.54545454545454541</v>
      </c>
      <c r="P64" s="116"/>
    </row>
    <row r="65" spans="1:16" ht="12" customHeight="1" x14ac:dyDescent="0.25">
      <c r="A65" s="24">
        <v>146</v>
      </c>
      <c r="B65" s="15" t="s">
        <v>23</v>
      </c>
      <c r="C65" s="25">
        <v>150</v>
      </c>
      <c r="D65" s="101"/>
      <c r="E65" s="131">
        <v>219</v>
      </c>
      <c r="F65" s="131">
        <v>614</v>
      </c>
      <c r="G65" s="131">
        <v>2194</v>
      </c>
      <c r="H65" s="132">
        <v>75</v>
      </c>
      <c r="J65" s="121">
        <f>E65/Standard!F61</f>
        <v>0.54477611940298509</v>
      </c>
      <c r="K65" s="121">
        <f>F65/Standard!G61</f>
        <v>0.54577777777777781</v>
      </c>
      <c r="L65" s="121">
        <f>G65/Standard!H61</f>
        <v>0.54590694202537948</v>
      </c>
      <c r="M65" s="121">
        <f>H65/'Mi-temps'!B59</f>
        <v>0.54744525547445255</v>
      </c>
      <c r="P65" s="116"/>
    </row>
    <row r="66" spans="1:16" ht="12" customHeight="1" x14ac:dyDescent="0.25">
      <c r="A66" s="24">
        <v>151</v>
      </c>
      <c r="B66" s="15" t="s">
        <v>23</v>
      </c>
      <c r="C66" s="25">
        <v>155</v>
      </c>
      <c r="D66" s="101"/>
      <c r="E66" s="133">
        <v>223</v>
      </c>
      <c r="F66" s="133">
        <v>624</v>
      </c>
      <c r="G66" s="133">
        <v>2227</v>
      </c>
      <c r="H66" s="134"/>
      <c r="J66" s="121">
        <f>E66/Standard!F62</f>
        <v>0.54656862745098034</v>
      </c>
      <c r="K66" s="121">
        <f>F66/Standard!G62</f>
        <v>0.54640980735551659</v>
      </c>
      <c r="L66" s="121">
        <f>G66/Standard!H62</f>
        <v>0.54596714881098307</v>
      </c>
      <c r="P66" s="116"/>
    </row>
    <row r="67" spans="1:16" ht="12" customHeight="1" x14ac:dyDescent="0.25">
      <c r="A67" s="26">
        <v>156</v>
      </c>
      <c r="B67" s="15" t="s">
        <v>23</v>
      </c>
      <c r="C67" s="25">
        <v>160</v>
      </c>
      <c r="D67" s="101"/>
      <c r="E67" s="133">
        <v>228</v>
      </c>
      <c r="F67" s="133">
        <v>639</v>
      </c>
      <c r="G67" s="133">
        <v>2282</v>
      </c>
      <c r="H67" s="134"/>
      <c r="J67" s="121">
        <f>E67/Standard!F63</f>
        <v>0.54545454545454541</v>
      </c>
      <c r="K67" s="121">
        <f>F67/Standard!G63</f>
        <v>0.54568744662681468</v>
      </c>
      <c r="L67" s="121">
        <f>G67/Standard!H63</f>
        <v>0.54580243960774932</v>
      </c>
      <c r="P67" s="116"/>
    </row>
    <row r="68" spans="1:16" ht="12" customHeight="1" x14ac:dyDescent="0.25">
      <c r="A68" s="26">
        <v>161</v>
      </c>
      <c r="B68" s="15" t="s">
        <v>23</v>
      </c>
      <c r="C68" s="25">
        <v>165</v>
      </c>
      <c r="D68" s="101"/>
      <c r="E68" s="133">
        <v>234</v>
      </c>
      <c r="F68" s="133">
        <v>655</v>
      </c>
      <c r="G68" s="133">
        <v>2338</v>
      </c>
      <c r="H68" s="134"/>
      <c r="J68" s="121">
        <f>E68/Standard!F64</f>
        <v>0.54672897196261683</v>
      </c>
      <c r="K68" s="121">
        <f>F68/Standard!G64</f>
        <v>0.54628857381150964</v>
      </c>
      <c r="L68" s="121">
        <f>G68/Standard!H64</f>
        <v>0.54587905673593273</v>
      </c>
      <c r="P68" s="116"/>
    </row>
    <row r="69" spans="1:16" ht="12" customHeight="1" x14ac:dyDescent="0.25">
      <c r="A69" s="26">
        <v>166</v>
      </c>
      <c r="B69" s="15" t="s">
        <v>23</v>
      </c>
      <c r="C69" s="25">
        <v>170</v>
      </c>
      <c r="D69" s="101"/>
      <c r="E69" s="133">
        <v>239</v>
      </c>
      <c r="F69" s="133">
        <v>670</v>
      </c>
      <c r="G69" s="133">
        <v>2393</v>
      </c>
      <c r="H69" s="134"/>
      <c r="J69" s="121">
        <f>E69/Standard!F65</f>
        <v>0.545662100456621</v>
      </c>
      <c r="K69" s="121">
        <f>F69/Standard!G65</f>
        <v>0.5456026058631922</v>
      </c>
      <c r="L69" s="121">
        <f>G69/Standard!H65</f>
        <v>0.54584854014598538</v>
      </c>
      <c r="P69" s="116"/>
    </row>
    <row r="70" spans="1:16" ht="12" customHeight="1" x14ac:dyDescent="0.25">
      <c r="A70" s="26">
        <v>171</v>
      </c>
      <c r="B70" s="15" t="s">
        <v>23</v>
      </c>
      <c r="C70" s="25">
        <v>175</v>
      </c>
      <c r="D70" s="101"/>
      <c r="E70" s="133">
        <v>245</v>
      </c>
      <c r="F70" s="133">
        <v>685</v>
      </c>
      <c r="G70" s="133">
        <v>2449</v>
      </c>
      <c r="H70" s="134"/>
      <c r="J70" s="121">
        <f>E70/Standard!F66</f>
        <v>0.54565701559020041</v>
      </c>
      <c r="K70" s="121">
        <f>F70/Standard!G66</f>
        <v>0.54538216560509556</v>
      </c>
      <c r="L70" s="121">
        <f>G70/Standard!H66</f>
        <v>0.54592064199732504</v>
      </c>
      <c r="P70" s="116"/>
    </row>
    <row r="71" spans="1:16" ht="12" customHeight="1" x14ac:dyDescent="0.25">
      <c r="A71" s="26">
        <v>176</v>
      </c>
      <c r="B71" s="15" t="s">
        <v>23</v>
      </c>
      <c r="C71" s="25">
        <v>180</v>
      </c>
      <c r="D71" s="101"/>
      <c r="E71" s="133">
        <v>251</v>
      </c>
      <c r="F71" s="133">
        <v>701</v>
      </c>
      <c r="G71" s="133">
        <v>2504</v>
      </c>
      <c r="H71" s="134"/>
      <c r="J71" s="121">
        <f>E71/Standard!F67</f>
        <v>0.54684095860566451</v>
      </c>
      <c r="K71" s="121">
        <f>F71/Standard!G67</f>
        <v>0.54595015576323991</v>
      </c>
      <c r="L71" s="121">
        <f>G71/Standard!H67</f>
        <v>0.54589056027904947</v>
      </c>
      <c r="P71" s="116"/>
    </row>
    <row r="72" spans="1:16" ht="12" customHeight="1" x14ac:dyDescent="0.25">
      <c r="A72" s="26">
        <v>181</v>
      </c>
      <c r="B72" s="15" t="s">
        <v>23</v>
      </c>
      <c r="C72" s="25">
        <v>185</v>
      </c>
      <c r="D72" s="101"/>
      <c r="E72" s="133">
        <v>256</v>
      </c>
      <c r="F72" s="133">
        <v>717</v>
      </c>
      <c r="G72" s="133">
        <v>2559</v>
      </c>
      <c r="H72" s="134"/>
      <c r="J72" s="121">
        <f>E72/Standard!F68</f>
        <v>0.54584221748400852</v>
      </c>
      <c r="K72" s="121">
        <f>F72/Standard!G68</f>
        <v>0.54607768469154605</v>
      </c>
      <c r="L72" s="121">
        <f>G72/Standard!H68</f>
        <v>0.54574536148432506</v>
      </c>
      <c r="P72" s="116"/>
    </row>
    <row r="73" spans="1:16" ht="12" customHeight="1" x14ac:dyDescent="0.25">
      <c r="A73" s="26">
        <v>186</v>
      </c>
      <c r="B73" s="15" t="s">
        <v>23</v>
      </c>
      <c r="C73" s="25">
        <v>190</v>
      </c>
      <c r="D73" s="101"/>
      <c r="E73" s="133">
        <v>262</v>
      </c>
      <c r="F73" s="133">
        <v>732</v>
      </c>
      <c r="G73" s="133">
        <v>2615</v>
      </c>
      <c r="H73" s="134"/>
      <c r="J73" s="121">
        <f>E73/Standard!F69</f>
        <v>0.54697286012526092</v>
      </c>
      <c r="K73" s="121">
        <f>F73/Standard!G69</f>
        <v>0.54586129753914991</v>
      </c>
      <c r="L73" s="121">
        <f>G73/Standard!H69</f>
        <v>0.54592901878914402</v>
      </c>
      <c r="P73" s="116"/>
    </row>
    <row r="74" spans="1:16" ht="12" customHeight="1" x14ac:dyDescent="0.25">
      <c r="A74" s="26">
        <v>191</v>
      </c>
      <c r="B74" s="15" t="s">
        <v>23</v>
      </c>
      <c r="C74" s="25">
        <v>195</v>
      </c>
      <c r="D74" s="101"/>
      <c r="E74" s="133">
        <v>267</v>
      </c>
      <c r="F74" s="133">
        <v>748</v>
      </c>
      <c r="G74" s="133">
        <v>2671</v>
      </c>
      <c r="H74" s="134"/>
      <c r="J74" s="121">
        <f>E74/Standard!F70</f>
        <v>0.54601226993865026</v>
      </c>
      <c r="K74" s="121">
        <f>F74/Standard!G70</f>
        <v>0.54598540145985397</v>
      </c>
      <c r="L74" s="121">
        <f>G74/Standard!H70</f>
        <v>0.5459934587080949</v>
      </c>
      <c r="P74" s="116"/>
    </row>
    <row r="75" spans="1:16" ht="12" customHeight="1" x14ac:dyDescent="0.25">
      <c r="A75" s="27">
        <v>196</v>
      </c>
      <c r="B75" s="28" t="s">
        <v>23</v>
      </c>
      <c r="C75" s="29">
        <v>200</v>
      </c>
      <c r="D75" s="101"/>
      <c r="E75" s="133">
        <v>272</v>
      </c>
      <c r="F75" s="133">
        <v>763</v>
      </c>
      <c r="G75" s="133">
        <v>2726</v>
      </c>
      <c r="H75" s="134"/>
      <c r="J75" s="121">
        <f>E75/Standard!F71</f>
        <v>0.54509018036072143</v>
      </c>
      <c r="K75" s="121">
        <f>F75/Standard!G71</f>
        <v>0.54577968526466381</v>
      </c>
      <c r="L75" s="121">
        <f>G75/Standard!H71</f>
        <v>0.54585502603123748</v>
      </c>
      <c r="P75" s="116"/>
    </row>
    <row r="76" spans="1:16" ht="42" customHeight="1" x14ac:dyDescent="0.2">
      <c r="A76" s="294" t="s">
        <v>24</v>
      </c>
      <c r="B76" s="294"/>
      <c r="C76" s="294"/>
      <c r="D76" s="294"/>
      <c r="E76" s="294"/>
      <c r="F76" s="294"/>
      <c r="G76" s="294"/>
      <c r="H76" s="294"/>
      <c r="I76" s="149"/>
      <c r="J76" s="149"/>
    </row>
    <row r="77" spans="1:16" ht="39" customHeight="1" x14ac:dyDescent="0.2">
      <c r="A77" s="294" t="s">
        <v>25</v>
      </c>
      <c r="B77" s="294"/>
      <c r="C77" s="294"/>
      <c r="D77" s="294"/>
      <c r="E77" s="294"/>
      <c r="F77" s="294"/>
      <c r="G77" s="294"/>
      <c r="H77" s="294"/>
      <c r="I77" s="149"/>
      <c r="J77" s="149"/>
    </row>
    <row r="78" spans="1:16" ht="13.5" thickBot="1" x14ac:dyDescent="0.25"/>
    <row r="79" spans="1:16" x14ac:dyDescent="0.2">
      <c r="D79" s="18"/>
      <c r="E79" s="18"/>
      <c r="F79" s="18"/>
      <c r="G79" s="18"/>
      <c r="H79" s="18"/>
      <c r="J79" s="42"/>
    </row>
    <row r="80" spans="1:16" x14ac:dyDescent="0.2">
      <c r="J80" s="122">
        <f>AVERAGE(J8:J75)</f>
        <v>0.54645806467113123</v>
      </c>
      <c r="K80" s="122">
        <f>AVERAGE(K8:K75)</f>
        <v>0.54585296785922865</v>
      </c>
      <c r="L80" s="122">
        <f>AVERAGE(L8:L75)</f>
        <v>0.54589649565475451</v>
      </c>
      <c r="M80" s="122">
        <f>AVERAGE(M10:M65)</f>
        <v>0.54590780446390386</v>
      </c>
    </row>
  </sheetData>
  <mergeCells count="4">
    <mergeCell ref="B3:B4"/>
    <mergeCell ref="B5:B6"/>
    <mergeCell ref="A76:H76"/>
    <mergeCell ref="A77:H77"/>
  </mergeCells>
  <pageMargins left="0.75" right="0.75" top="1" bottom="1" header="0.5" footer="0.5"/>
  <pageSetup paperSize="9" orientation="portrait" horizontalDpi="4294967293" verticalDpi="4294967293" r:id="rId1"/>
  <headerFooter alignWithMargins="0"/>
  <customProperties>
    <customPr name="_pios_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D6D1C-16A6-4DD4-AFB2-24A456C5F70C}">
  <sheetPr>
    <tabColor rgb="FF0070C0"/>
  </sheetPr>
  <dimension ref="A1:EB67"/>
  <sheetViews>
    <sheetView tabSelected="1" zoomScale="70" zoomScaleNormal="70" workbookViewId="0">
      <selection activeCell="D13" sqref="D13"/>
    </sheetView>
  </sheetViews>
  <sheetFormatPr baseColWidth="10" defaultColWidth="9.140625" defaultRowHeight="12.75" x14ac:dyDescent="0.2"/>
  <cols>
    <col min="1" max="1" width="9.140625" style="47"/>
    <col min="2" max="2" width="7.7109375" style="204" bestFit="1" customWidth="1"/>
    <col min="3" max="3" width="20.7109375" style="204" customWidth="1"/>
    <col min="4" max="10" width="21.140625" style="204" customWidth="1"/>
    <col min="11" max="11" width="14.28515625" style="202" customWidth="1"/>
    <col min="12" max="19" width="18.5703125" style="203" customWidth="1"/>
    <col min="20" max="20" width="12.7109375" style="203" bestFit="1" customWidth="1"/>
    <col min="21" max="21" width="9.140625" style="47"/>
    <col min="22" max="30" width="12.7109375" customWidth="1"/>
    <col min="33" max="40" width="12.5703125" customWidth="1"/>
    <col min="41" max="47" width="8.7109375" customWidth="1"/>
    <col min="48" max="55" width="11.28515625" customWidth="1"/>
    <col min="56" max="61" width="8.7109375" customWidth="1"/>
    <col min="133" max="16384" width="9.140625" style="47"/>
  </cols>
  <sheetData>
    <row r="1" spans="1:132" ht="18" customHeight="1" x14ac:dyDescent="0.2">
      <c r="B1" s="200"/>
      <c r="C1" s="200"/>
      <c r="D1" s="200"/>
      <c r="E1" s="201"/>
      <c r="F1" s="201"/>
      <c r="G1" s="200"/>
      <c r="H1" s="200"/>
      <c r="I1" s="200"/>
      <c r="J1" s="200"/>
    </row>
    <row r="2" spans="1:132" ht="13.9" customHeight="1" thickBot="1" x14ac:dyDescent="0.25">
      <c r="C2" s="200" t="s">
        <v>22</v>
      </c>
      <c r="D2" s="200" t="s">
        <v>22</v>
      </c>
      <c r="E2" s="200" t="s">
        <v>22</v>
      </c>
      <c r="F2" s="200" t="s">
        <v>22</v>
      </c>
      <c r="G2" s="200" t="s">
        <v>22</v>
      </c>
      <c r="H2" s="200" t="s">
        <v>22</v>
      </c>
      <c r="I2" s="200" t="s">
        <v>22</v>
      </c>
      <c r="J2" s="200" t="s">
        <v>22</v>
      </c>
      <c r="L2" s="205"/>
      <c r="M2" s="205"/>
      <c r="N2" s="205"/>
      <c r="O2" s="205"/>
      <c r="P2" s="205"/>
      <c r="Q2" s="205"/>
      <c r="R2" s="205"/>
      <c r="S2" s="205"/>
      <c r="T2" s="205"/>
    </row>
    <row r="3" spans="1:132" ht="30" customHeight="1" x14ac:dyDescent="0.2">
      <c r="B3" s="305" t="s">
        <v>130</v>
      </c>
      <c r="C3" s="243" t="s">
        <v>131</v>
      </c>
      <c r="D3" s="244" t="s">
        <v>132</v>
      </c>
      <c r="E3" s="245" t="s">
        <v>133</v>
      </c>
      <c r="F3" s="256" t="s">
        <v>134</v>
      </c>
      <c r="G3" s="254" t="s">
        <v>135</v>
      </c>
      <c r="H3" s="250" t="s">
        <v>136</v>
      </c>
      <c r="I3" s="250" t="s">
        <v>137</v>
      </c>
      <c r="J3" s="251" t="s">
        <v>138</v>
      </c>
      <c r="L3" s="243" t="s">
        <v>131</v>
      </c>
      <c r="M3" s="244" t="s">
        <v>132</v>
      </c>
      <c r="N3" s="261" t="s">
        <v>133</v>
      </c>
      <c r="O3" s="256" t="s">
        <v>134</v>
      </c>
      <c r="P3" s="254" t="s">
        <v>135</v>
      </c>
      <c r="Q3" s="250" t="s">
        <v>136</v>
      </c>
      <c r="R3" s="250" t="s">
        <v>137</v>
      </c>
      <c r="S3" s="251" t="s">
        <v>138</v>
      </c>
      <c r="T3" s="206"/>
    </row>
    <row r="4" spans="1:132" ht="30" customHeight="1" thickBot="1" x14ac:dyDescent="0.25">
      <c r="B4" s="306"/>
      <c r="C4" s="246" t="s">
        <v>17</v>
      </c>
      <c r="D4" s="247" t="s">
        <v>139</v>
      </c>
      <c r="E4" s="248" t="s">
        <v>140</v>
      </c>
      <c r="F4" s="257" t="s">
        <v>141</v>
      </c>
      <c r="G4" s="255" t="s">
        <v>142</v>
      </c>
      <c r="H4" s="252" t="s">
        <v>142</v>
      </c>
      <c r="I4" s="252" t="s">
        <v>140</v>
      </c>
      <c r="J4" s="253" t="s">
        <v>140</v>
      </c>
      <c r="L4" s="258" t="s">
        <v>143</v>
      </c>
      <c r="M4" s="259" t="s">
        <v>143</v>
      </c>
      <c r="N4" s="262" t="s">
        <v>143</v>
      </c>
      <c r="O4" s="207" t="s">
        <v>143</v>
      </c>
      <c r="P4" s="263" t="s">
        <v>143</v>
      </c>
      <c r="Q4" s="259" t="s">
        <v>143</v>
      </c>
      <c r="R4" s="259" t="s">
        <v>143</v>
      </c>
      <c r="S4" s="260" t="s">
        <v>143</v>
      </c>
      <c r="T4" s="208"/>
    </row>
    <row r="5" spans="1:132" ht="10.9" customHeight="1" x14ac:dyDescent="0.2">
      <c r="B5" s="206"/>
      <c r="C5" s="209"/>
      <c r="D5" s="210"/>
      <c r="E5" s="209"/>
      <c r="F5" s="211"/>
      <c r="G5" s="208"/>
      <c r="H5" s="208"/>
      <c r="I5" s="208"/>
      <c r="J5" s="208"/>
      <c r="L5" s="202"/>
      <c r="M5" s="202"/>
      <c r="N5" s="202"/>
      <c r="O5" s="202"/>
      <c r="P5" s="202"/>
      <c r="Q5" s="202"/>
      <c r="R5" s="202"/>
      <c r="S5" s="202"/>
      <c r="T5" s="202"/>
    </row>
    <row r="6" spans="1:132" s="212" customFormat="1" ht="13.9" customHeight="1" x14ac:dyDescent="0.2">
      <c r="B6" s="213" t="s">
        <v>46</v>
      </c>
      <c r="C6" s="214">
        <v>32</v>
      </c>
      <c r="D6" s="215">
        <v>90</v>
      </c>
      <c r="E6" s="215">
        <v>323</v>
      </c>
      <c r="F6" s="215">
        <v>11</v>
      </c>
      <c r="G6" s="215">
        <v>16</v>
      </c>
      <c r="H6" s="215">
        <v>23</v>
      </c>
      <c r="I6" s="215">
        <v>200</v>
      </c>
      <c r="J6" s="216">
        <v>265</v>
      </c>
      <c r="K6" s="202"/>
      <c r="L6" s="217">
        <v>0.68817204301075274</v>
      </c>
      <c r="M6" s="217">
        <v>0.69230769230769229</v>
      </c>
      <c r="N6" s="217">
        <v>0.69612068965517238</v>
      </c>
      <c r="O6" s="217">
        <v>0.69620253164556956</v>
      </c>
      <c r="P6" s="217">
        <v>0.70484581497797361</v>
      </c>
      <c r="Q6" s="217">
        <v>0.69696969696969702</v>
      </c>
      <c r="R6" s="217">
        <v>0.69686411149825789</v>
      </c>
      <c r="S6" s="217">
        <v>0.69736842105263153</v>
      </c>
      <c r="T6" s="218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</row>
    <row r="7" spans="1:132" ht="13.9" customHeight="1" x14ac:dyDescent="0.2">
      <c r="B7" s="213" t="s">
        <v>47</v>
      </c>
      <c r="C7" s="214">
        <v>35</v>
      </c>
      <c r="D7" s="215">
        <v>98</v>
      </c>
      <c r="E7" s="215">
        <v>352</v>
      </c>
      <c r="F7" s="215">
        <v>12</v>
      </c>
      <c r="G7" s="215">
        <v>17</v>
      </c>
      <c r="H7" s="215">
        <v>25</v>
      </c>
      <c r="I7" s="215">
        <v>218</v>
      </c>
      <c r="J7" s="216">
        <v>288</v>
      </c>
      <c r="L7" s="217">
        <v>0.7</v>
      </c>
      <c r="M7" s="217">
        <v>0.69503546099290781</v>
      </c>
      <c r="N7" s="217">
        <v>0.69841269841269837</v>
      </c>
      <c r="O7" s="217">
        <v>0.69767441860465118</v>
      </c>
      <c r="P7" s="217">
        <v>0.68825910931174095</v>
      </c>
      <c r="Q7" s="217">
        <v>0.69444444444444442</v>
      </c>
      <c r="R7" s="217">
        <v>0.69648562300319494</v>
      </c>
      <c r="S7" s="217">
        <v>0.69565217391304346</v>
      </c>
      <c r="T7" s="218"/>
    </row>
    <row r="8" spans="1:132" ht="13.9" customHeight="1" x14ac:dyDescent="0.2">
      <c r="B8" s="213" t="s">
        <v>48</v>
      </c>
      <c r="C8" s="214">
        <v>38</v>
      </c>
      <c r="D8" s="215">
        <v>106</v>
      </c>
      <c r="E8" s="215">
        <v>380</v>
      </c>
      <c r="F8" s="215">
        <v>13</v>
      </c>
      <c r="G8" s="215">
        <v>19</v>
      </c>
      <c r="H8" s="215">
        <v>27</v>
      </c>
      <c r="I8" s="215">
        <v>236</v>
      </c>
      <c r="J8" s="216">
        <v>312</v>
      </c>
      <c r="L8" s="217">
        <v>0.69090909090909092</v>
      </c>
      <c r="M8" s="217">
        <v>0.69281045751633985</v>
      </c>
      <c r="N8" s="217">
        <v>0.69724770642201839</v>
      </c>
      <c r="O8" s="217">
        <v>0.69892473118279563</v>
      </c>
      <c r="P8" s="217">
        <v>0.71698113207547165</v>
      </c>
      <c r="Q8" s="217">
        <v>0.70129870129870131</v>
      </c>
      <c r="R8" s="217">
        <v>0.69822485207100593</v>
      </c>
      <c r="S8" s="217">
        <v>0.69798657718120805</v>
      </c>
      <c r="T8" s="218"/>
    </row>
    <row r="9" spans="1:132" ht="13.9" customHeight="1" x14ac:dyDescent="0.2">
      <c r="B9" s="213" t="s">
        <v>49</v>
      </c>
      <c r="C9" s="214">
        <v>40</v>
      </c>
      <c r="D9" s="215">
        <v>113</v>
      </c>
      <c r="E9" s="215">
        <v>404</v>
      </c>
      <c r="F9" s="215">
        <v>14</v>
      </c>
      <c r="G9" s="215">
        <v>20</v>
      </c>
      <c r="H9" s="215">
        <v>29</v>
      </c>
      <c r="I9" s="215">
        <v>251</v>
      </c>
      <c r="J9" s="216">
        <v>332</v>
      </c>
      <c r="L9" s="217">
        <v>0.68965517241379315</v>
      </c>
      <c r="M9" s="217">
        <v>0.69753086419753085</v>
      </c>
      <c r="N9" s="217">
        <v>0.69655172413793098</v>
      </c>
      <c r="O9" s="217">
        <v>0.70707070707070707</v>
      </c>
      <c r="P9" s="217">
        <v>0.70175438596491224</v>
      </c>
      <c r="Q9" s="217">
        <v>0.70731707317073167</v>
      </c>
      <c r="R9" s="217">
        <v>0.69722222222222219</v>
      </c>
      <c r="S9" s="217">
        <v>0.69747899159663862</v>
      </c>
      <c r="T9" s="218"/>
    </row>
    <row r="10" spans="1:132" ht="13.9" customHeight="1" x14ac:dyDescent="0.2">
      <c r="B10" s="213" t="s">
        <v>50</v>
      </c>
      <c r="C10" s="214">
        <v>43</v>
      </c>
      <c r="D10" s="215">
        <v>120</v>
      </c>
      <c r="E10" s="215">
        <v>429</v>
      </c>
      <c r="F10" s="215">
        <v>15</v>
      </c>
      <c r="G10" s="215">
        <v>21</v>
      </c>
      <c r="H10" s="215">
        <v>31</v>
      </c>
      <c r="I10" s="215">
        <v>266</v>
      </c>
      <c r="J10" s="216">
        <v>352</v>
      </c>
      <c r="L10" s="217">
        <v>0.69354838709677424</v>
      </c>
      <c r="M10" s="217">
        <v>0.69767441860465118</v>
      </c>
      <c r="N10" s="217">
        <v>0.69756097560975605</v>
      </c>
      <c r="O10" s="217">
        <v>0.7142857142857143</v>
      </c>
      <c r="P10" s="217">
        <v>0.7</v>
      </c>
      <c r="Q10" s="217">
        <v>0.71264367816091956</v>
      </c>
      <c r="R10" s="217">
        <v>0.69816272965879267</v>
      </c>
      <c r="S10" s="217">
        <v>0.69841269841269837</v>
      </c>
      <c r="T10" s="218"/>
    </row>
    <row r="11" spans="1:132" ht="13.9" customHeight="1" x14ac:dyDescent="0.2">
      <c r="B11" s="213" t="s">
        <v>51</v>
      </c>
      <c r="C11" s="214">
        <v>45</v>
      </c>
      <c r="D11" s="215">
        <v>127</v>
      </c>
      <c r="E11" s="215">
        <v>453</v>
      </c>
      <c r="F11" s="215">
        <v>15</v>
      </c>
      <c r="G11" s="215">
        <v>22</v>
      </c>
      <c r="H11" s="215">
        <v>32</v>
      </c>
      <c r="I11" s="215">
        <v>281</v>
      </c>
      <c r="J11" s="216">
        <v>371</v>
      </c>
      <c r="L11" s="217">
        <v>0.69230769230769229</v>
      </c>
      <c r="M11" s="217">
        <v>0.69780219780219777</v>
      </c>
      <c r="N11" s="217">
        <v>0.69692307692307698</v>
      </c>
      <c r="O11" s="217">
        <v>0.67567567567567566</v>
      </c>
      <c r="P11" s="217">
        <v>0.6875</v>
      </c>
      <c r="Q11" s="217">
        <v>0.69565217391304346</v>
      </c>
      <c r="R11" s="217">
        <v>0.69727047146401988</v>
      </c>
      <c r="S11" s="217">
        <v>0.69606003752345214</v>
      </c>
      <c r="T11" s="218"/>
    </row>
    <row r="12" spans="1:132" ht="13.9" customHeight="1" x14ac:dyDescent="0.2">
      <c r="B12" s="213" t="s">
        <v>52</v>
      </c>
      <c r="C12" s="214">
        <v>47</v>
      </c>
      <c r="D12" s="215">
        <v>134</v>
      </c>
      <c r="E12" s="215">
        <v>477</v>
      </c>
      <c r="F12" s="215">
        <v>16</v>
      </c>
      <c r="G12" s="215">
        <v>23</v>
      </c>
      <c r="H12" s="215">
        <v>34</v>
      </c>
      <c r="I12" s="215">
        <v>296</v>
      </c>
      <c r="J12" s="216">
        <v>391</v>
      </c>
      <c r="L12" s="217">
        <v>0.69117647058823528</v>
      </c>
      <c r="M12" s="217">
        <v>0.69791666666666663</v>
      </c>
      <c r="N12" s="217">
        <v>0.69635036496350367</v>
      </c>
      <c r="O12" s="217">
        <v>0.68376068376068377</v>
      </c>
      <c r="P12" s="217">
        <v>0.68656716417910446</v>
      </c>
      <c r="Q12" s="217">
        <v>0.7010309278350515</v>
      </c>
      <c r="R12" s="217">
        <v>0.69647058823529406</v>
      </c>
      <c r="S12" s="217">
        <v>0.69572953736654808</v>
      </c>
      <c r="T12" s="218"/>
    </row>
    <row r="13" spans="1:132" ht="13.9" customHeight="1" x14ac:dyDescent="0.2">
      <c r="B13" s="213" t="s">
        <v>53</v>
      </c>
      <c r="C13" s="214">
        <v>50</v>
      </c>
      <c r="D13" s="215">
        <v>141</v>
      </c>
      <c r="E13" s="215">
        <v>502</v>
      </c>
      <c r="F13" s="215">
        <v>17</v>
      </c>
      <c r="G13" s="215">
        <v>24</v>
      </c>
      <c r="H13" s="215">
        <v>36</v>
      </c>
      <c r="I13" s="215">
        <v>311</v>
      </c>
      <c r="J13" s="216">
        <v>411</v>
      </c>
      <c r="L13" s="217">
        <v>0.69444444444444442</v>
      </c>
      <c r="M13" s="217">
        <v>0.69801980198019797</v>
      </c>
      <c r="N13" s="217">
        <v>0.69722222222222219</v>
      </c>
      <c r="O13" s="217">
        <v>0.69387755102040816</v>
      </c>
      <c r="P13" s="217">
        <v>0.676056338028169</v>
      </c>
      <c r="Q13" s="217">
        <v>0.70588235294117652</v>
      </c>
      <c r="R13" s="217">
        <v>0.69730941704035876</v>
      </c>
      <c r="S13" s="217">
        <v>0.69661016949152543</v>
      </c>
      <c r="T13" s="218"/>
    </row>
    <row r="14" spans="1:132" ht="13.9" customHeight="1" x14ac:dyDescent="0.2">
      <c r="B14" s="213" t="s">
        <v>54</v>
      </c>
      <c r="C14" s="214">
        <v>52</v>
      </c>
      <c r="D14" s="215">
        <v>147</v>
      </c>
      <c r="E14" s="215">
        <v>526</v>
      </c>
      <c r="F14" s="215">
        <v>18</v>
      </c>
      <c r="G14" s="215">
        <v>26</v>
      </c>
      <c r="H14" s="215">
        <v>37</v>
      </c>
      <c r="I14" s="215">
        <v>326</v>
      </c>
      <c r="J14" s="216">
        <v>432</v>
      </c>
      <c r="L14" s="217">
        <v>0.69333333333333336</v>
      </c>
      <c r="M14" s="217">
        <v>0.69668246445497628</v>
      </c>
      <c r="N14" s="217">
        <v>0.69668874172185435</v>
      </c>
      <c r="O14" s="217">
        <v>0.70588235294117652</v>
      </c>
      <c r="P14" s="217">
        <v>0.70270270270270274</v>
      </c>
      <c r="Q14" s="217">
        <v>0.68518518518518523</v>
      </c>
      <c r="R14" s="217">
        <v>0.69658119658119655</v>
      </c>
      <c r="S14" s="217">
        <v>0.69789983844911152</v>
      </c>
      <c r="T14" s="218"/>
    </row>
    <row r="15" spans="1:132" s="66" customFormat="1" ht="13.9" customHeight="1" x14ac:dyDescent="0.2">
      <c r="A15" s="47"/>
      <c r="B15" s="213" t="s">
        <v>55</v>
      </c>
      <c r="C15" s="214">
        <v>55</v>
      </c>
      <c r="D15" s="215">
        <v>154</v>
      </c>
      <c r="E15" s="215">
        <v>550</v>
      </c>
      <c r="F15" s="215">
        <v>19</v>
      </c>
      <c r="G15" s="215">
        <v>27</v>
      </c>
      <c r="H15" s="215">
        <v>39</v>
      </c>
      <c r="I15" s="215">
        <v>341</v>
      </c>
      <c r="J15" s="216">
        <v>451</v>
      </c>
      <c r="K15" s="202"/>
      <c r="L15" s="217">
        <v>0.69620253164556967</v>
      </c>
      <c r="M15" s="217">
        <v>0.69683257918552033</v>
      </c>
      <c r="N15" s="217">
        <v>0.69708491761723701</v>
      </c>
      <c r="O15" s="217">
        <v>0.70370370370370372</v>
      </c>
      <c r="P15" s="217">
        <v>0.70129870129870131</v>
      </c>
      <c r="Q15" s="217">
        <v>0.6964285714285714</v>
      </c>
      <c r="R15" s="217">
        <v>0.69734151329243355</v>
      </c>
      <c r="S15" s="217">
        <v>0.69706336939721791</v>
      </c>
      <c r="T15" s="218"/>
      <c r="U15" s="47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</row>
    <row r="16" spans="1:132" s="66" customFormat="1" ht="13.9" customHeight="1" x14ac:dyDescent="0.2">
      <c r="A16" s="47"/>
      <c r="B16" s="213" t="s">
        <v>56</v>
      </c>
      <c r="C16" s="214">
        <v>57</v>
      </c>
      <c r="D16" s="215">
        <v>161</v>
      </c>
      <c r="E16" s="215">
        <v>574</v>
      </c>
      <c r="F16" s="215">
        <v>20</v>
      </c>
      <c r="G16" s="215">
        <v>28</v>
      </c>
      <c r="H16" s="215">
        <v>41</v>
      </c>
      <c r="I16" s="215">
        <v>356</v>
      </c>
      <c r="J16" s="216">
        <v>471</v>
      </c>
      <c r="K16" s="202"/>
      <c r="L16" s="217">
        <v>0.69512195121951215</v>
      </c>
      <c r="M16" s="217">
        <v>0.69696969696969702</v>
      </c>
      <c r="N16" s="217">
        <v>0.69660194174757284</v>
      </c>
      <c r="O16" s="217">
        <v>0.7142857142857143</v>
      </c>
      <c r="P16" s="217">
        <v>0.69135802469135799</v>
      </c>
      <c r="Q16" s="217">
        <v>0.69491525423728817</v>
      </c>
      <c r="R16" s="217">
        <v>0.69667318982387472</v>
      </c>
      <c r="S16" s="217">
        <v>0.69674556213017746</v>
      </c>
      <c r="T16" s="218"/>
      <c r="U16" s="47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</row>
    <row r="17" spans="1:132" s="66" customFormat="1" ht="13.9" customHeight="1" x14ac:dyDescent="0.2">
      <c r="A17" s="47"/>
      <c r="B17" s="213" t="s">
        <v>57</v>
      </c>
      <c r="C17" s="214">
        <v>60</v>
      </c>
      <c r="D17" s="215">
        <v>167</v>
      </c>
      <c r="E17" s="215">
        <v>599</v>
      </c>
      <c r="F17" s="215">
        <v>20</v>
      </c>
      <c r="G17" s="215">
        <v>29</v>
      </c>
      <c r="H17" s="215">
        <v>42</v>
      </c>
      <c r="I17" s="215">
        <v>371</v>
      </c>
      <c r="J17" s="216">
        <v>491</v>
      </c>
      <c r="K17" s="202"/>
      <c r="L17" s="217">
        <v>0.69767441860465118</v>
      </c>
      <c r="M17" s="217">
        <v>0.69294605809128629</v>
      </c>
      <c r="N17" s="217">
        <v>0.69732246798603026</v>
      </c>
      <c r="O17" s="217">
        <v>0.67796610169491522</v>
      </c>
      <c r="P17" s="217">
        <v>0.69047619047619047</v>
      </c>
      <c r="Q17" s="217">
        <v>0.68852459016393441</v>
      </c>
      <c r="R17" s="217">
        <v>0.69606003752345214</v>
      </c>
      <c r="S17" s="217">
        <v>0.69744318181818177</v>
      </c>
      <c r="T17" s="218"/>
      <c r="U17" s="4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</row>
    <row r="18" spans="1:132" s="66" customFormat="1" ht="13.9" customHeight="1" x14ac:dyDescent="0.2">
      <c r="A18" s="47"/>
      <c r="B18" s="213" t="s">
        <v>58</v>
      </c>
      <c r="C18" s="214">
        <v>62</v>
      </c>
      <c r="D18" s="215">
        <v>174</v>
      </c>
      <c r="E18" s="215">
        <v>623</v>
      </c>
      <c r="F18" s="215">
        <v>21</v>
      </c>
      <c r="G18" s="215">
        <v>31</v>
      </c>
      <c r="H18" s="215">
        <v>45</v>
      </c>
      <c r="I18" s="215">
        <v>386</v>
      </c>
      <c r="J18" s="216">
        <v>511</v>
      </c>
      <c r="K18" s="202"/>
      <c r="L18" s="217">
        <v>0.6966292134831461</v>
      </c>
      <c r="M18" s="217">
        <v>0.69599999999999995</v>
      </c>
      <c r="N18" s="217">
        <v>0.69686800894854584</v>
      </c>
      <c r="O18" s="217">
        <v>0.68852459016393441</v>
      </c>
      <c r="P18" s="217">
        <v>0.70454545454545459</v>
      </c>
      <c r="Q18" s="217">
        <v>0.7142857142857143</v>
      </c>
      <c r="R18" s="217">
        <v>0.69675090252707583</v>
      </c>
      <c r="S18" s="217">
        <v>0.69713506139154158</v>
      </c>
      <c r="T18" s="218"/>
      <c r="U18" s="47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</row>
    <row r="19" spans="1:132" s="66" customFormat="1" ht="13.9" customHeight="1" x14ac:dyDescent="0.2">
      <c r="A19" s="47"/>
      <c r="B19" s="213" t="s">
        <v>59</v>
      </c>
      <c r="C19" s="214">
        <v>65</v>
      </c>
      <c r="D19" s="215">
        <v>181</v>
      </c>
      <c r="E19" s="215">
        <v>648</v>
      </c>
      <c r="F19" s="215">
        <v>22</v>
      </c>
      <c r="G19" s="215">
        <v>32</v>
      </c>
      <c r="H19" s="215">
        <v>46</v>
      </c>
      <c r="I19" s="215">
        <v>401</v>
      </c>
      <c r="J19" s="216">
        <v>531</v>
      </c>
      <c r="K19" s="202"/>
      <c r="L19" s="217">
        <v>0.69892473118279574</v>
      </c>
      <c r="M19" s="217">
        <v>0.69615384615384612</v>
      </c>
      <c r="N19" s="217">
        <v>0.69752421959095801</v>
      </c>
      <c r="O19" s="217">
        <v>0.69841269841269837</v>
      </c>
      <c r="P19" s="217">
        <v>0.70329670329670335</v>
      </c>
      <c r="Q19" s="217">
        <v>0.69696969696969702</v>
      </c>
      <c r="R19" s="217">
        <v>0.69618055555555558</v>
      </c>
      <c r="S19" s="217">
        <v>0.69685039370078738</v>
      </c>
      <c r="T19" s="218"/>
      <c r="U19" s="47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</row>
    <row r="20" spans="1:132" s="66" customFormat="1" ht="13.9" customHeight="1" x14ac:dyDescent="0.2">
      <c r="A20" s="47"/>
      <c r="B20" s="213" t="s">
        <v>60</v>
      </c>
      <c r="C20" s="214">
        <v>67</v>
      </c>
      <c r="D20" s="215">
        <v>188</v>
      </c>
      <c r="E20" s="215">
        <v>671</v>
      </c>
      <c r="F20" s="215">
        <v>23</v>
      </c>
      <c r="G20" s="215">
        <v>33</v>
      </c>
      <c r="H20" s="215">
        <v>47</v>
      </c>
      <c r="I20" s="215">
        <v>416</v>
      </c>
      <c r="J20" s="216">
        <v>551</v>
      </c>
      <c r="K20" s="202"/>
      <c r="L20" s="217">
        <v>0.69791666666666663</v>
      </c>
      <c r="M20" s="217">
        <v>0.6962962962962963</v>
      </c>
      <c r="N20" s="217">
        <v>0.69605809128630702</v>
      </c>
      <c r="O20" s="217">
        <v>0.69696969696969702</v>
      </c>
      <c r="P20" s="217">
        <v>0.7021276595744681</v>
      </c>
      <c r="Q20" s="217">
        <v>0.69117647058823528</v>
      </c>
      <c r="R20" s="217">
        <v>0.69565217391304346</v>
      </c>
      <c r="S20" s="217">
        <v>0.6974683544303798</v>
      </c>
      <c r="T20" s="218"/>
      <c r="U20" s="47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</row>
    <row r="21" spans="1:132" s="66" customFormat="1" ht="13.9" customHeight="1" x14ac:dyDescent="0.2">
      <c r="A21" s="47"/>
      <c r="B21" s="213" t="s">
        <v>61</v>
      </c>
      <c r="C21" s="214">
        <v>70</v>
      </c>
      <c r="D21" s="215">
        <v>195</v>
      </c>
      <c r="E21" s="215">
        <v>696</v>
      </c>
      <c r="F21" s="215">
        <v>24</v>
      </c>
      <c r="G21" s="215">
        <v>34</v>
      </c>
      <c r="H21" s="215">
        <v>50</v>
      </c>
      <c r="I21" s="215">
        <v>432</v>
      </c>
      <c r="J21" s="216">
        <v>571</v>
      </c>
      <c r="K21" s="202"/>
      <c r="L21" s="217">
        <v>0.7</v>
      </c>
      <c r="M21" s="217">
        <v>0.6964285714285714</v>
      </c>
      <c r="N21" s="217">
        <v>0.69669669669669665</v>
      </c>
      <c r="O21" s="217">
        <v>0.70588235294117652</v>
      </c>
      <c r="P21" s="217">
        <v>0.69387755102040816</v>
      </c>
      <c r="Q21" s="217">
        <v>0.70422535211267601</v>
      </c>
      <c r="R21" s="217">
        <v>0.69789983844911152</v>
      </c>
      <c r="S21" s="217">
        <v>0.69719169719169716</v>
      </c>
      <c r="T21" s="218"/>
      <c r="U21" s="47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</row>
    <row r="22" spans="1:132" s="66" customFormat="1" ht="13.9" customHeight="1" x14ac:dyDescent="0.2">
      <c r="A22" s="47"/>
      <c r="B22" s="213" t="s">
        <v>62</v>
      </c>
      <c r="C22" s="214">
        <v>72</v>
      </c>
      <c r="D22" s="215">
        <v>202</v>
      </c>
      <c r="E22" s="215">
        <v>720</v>
      </c>
      <c r="F22" s="215">
        <v>24</v>
      </c>
      <c r="G22" s="215">
        <v>35</v>
      </c>
      <c r="H22" s="215">
        <v>51</v>
      </c>
      <c r="I22" s="215">
        <v>447</v>
      </c>
      <c r="J22" s="216">
        <v>591</v>
      </c>
      <c r="K22" s="202"/>
      <c r="L22" s="217">
        <v>0.69902912621359226</v>
      </c>
      <c r="M22" s="217">
        <v>0.69896193771626303</v>
      </c>
      <c r="N22" s="217">
        <v>0.69699903194578894</v>
      </c>
      <c r="O22" s="217">
        <v>0.68571428571428572</v>
      </c>
      <c r="P22" s="217">
        <v>0.68627450980392157</v>
      </c>
      <c r="Q22" s="217">
        <v>0.69863013698630139</v>
      </c>
      <c r="R22" s="217">
        <v>0.69734789391575658</v>
      </c>
      <c r="S22" s="217">
        <v>0.69775678866587953</v>
      </c>
      <c r="T22" s="218"/>
      <c r="U22" s="47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</row>
    <row r="23" spans="1:132" s="66" customFormat="1" ht="13.9" customHeight="1" x14ac:dyDescent="0.2">
      <c r="A23" s="47"/>
      <c r="B23" s="213" t="s">
        <v>63</v>
      </c>
      <c r="C23" s="214">
        <v>75</v>
      </c>
      <c r="D23" s="215">
        <v>208</v>
      </c>
      <c r="E23" s="215">
        <v>745</v>
      </c>
      <c r="F23" s="215">
        <v>25</v>
      </c>
      <c r="G23" s="215">
        <v>37</v>
      </c>
      <c r="H23" s="215">
        <v>53</v>
      </c>
      <c r="I23" s="215">
        <v>462</v>
      </c>
      <c r="J23" s="216">
        <v>610</v>
      </c>
      <c r="K23" s="202"/>
      <c r="L23" s="217">
        <v>0.7009345794392523</v>
      </c>
      <c r="M23" s="217">
        <v>0.69565217391304346</v>
      </c>
      <c r="N23" s="217">
        <v>0.69756554307116103</v>
      </c>
      <c r="O23" s="217">
        <v>0.68493150684931503</v>
      </c>
      <c r="P23" s="217">
        <v>0.71153846153846156</v>
      </c>
      <c r="Q23" s="217">
        <v>0.69736842105263153</v>
      </c>
      <c r="R23" s="217">
        <v>0.69788519637462232</v>
      </c>
      <c r="S23" s="217">
        <v>0.69634703196347036</v>
      </c>
      <c r="T23" s="218"/>
      <c r="U23" s="47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</row>
    <row r="24" spans="1:132" s="66" customFormat="1" ht="13.9" customHeight="1" x14ac:dyDescent="0.2">
      <c r="A24" s="47"/>
      <c r="B24" s="213" t="s">
        <v>64</v>
      </c>
      <c r="C24" s="214">
        <v>77</v>
      </c>
      <c r="D24" s="215">
        <v>215</v>
      </c>
      <c r="E24" s="215">
        <v>769</v>
      </c>
      <c r="F24" s="215">
        <v>26</v>
      </c>
      <c r="G24" s="215">
        <v>37</v>
      </c>
      <c r="H24" s="215">
        <v>55</v>
      </c>
      <c r="I24" s="215">
        <v>477</v>
      </c>
      <c r="J24" s="216">
        <v>630</v>
      </c>
      <c r="K24" s="202"/>
      <c r="L24" s="217">
        <v>0.7</v>
      </c>
      <c r="M24" s="217">
        <v>0.69579288025889963</v>
      </c>
      <c r="N24" s="217">
        <v>0.69718948322756125</v>
      </c>
      <c r="O24" s="217">
        <v>0.69333333333333336</v>
      </c>
      <c r="P24" s="217">
        <v>0.68518518518518523</v>
      </c>
      <c r="Q24" s="217">
        <v>0.70512820512820518</v>
      </c>
      <c r="R24" s="217">
        <v>0.69736842105263153</v>
      </c>
      <c r="S24" s="217">
        <v>0.69613259668508287</v>
      </c>
      <c r="T24" s="218"/>
      <c r="U24" s="47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</row>
    <row r="25" spans="1:132" s="66" customFormat="1" ht="13.9" customHeight="1" x14ac:dyDescent="0.2">
      <c r="A25" s="47"/>
      <c r="B25" s="213" t="s">
        <v>65</v>
      </c>
      <c r="C25" s="214">
        <v>79</v>
      </c>
      <c r="D25" s="215">
        <v>222</v>
      </c>
      <c r="E25" s="215">
        <v>793</v>
      </c>
      <c r="F25" s="215">
        <v>27</v>
      </c>
      <c r="G25" s="215">
        <v>39</v>
      </c>
      <c r="H25" s="215">
        <v>56</v>
      </c>
      <c r="I25" s="215">
        <v>492</v>
      </c>
      <c r="J25" s="216">
        <v>651</v>
      </c>
      <c r="K25" s="202"/>
      <c r="L25" s="217">
        <v>0.69298245614035092</v>
      </c>
      <c r="M25" s="217">
        <v>0.6959247648902821</v>
      </c>
      <c r="N25" s="217">
        <v>0.69683655536028122</v>
      </c>
      <c r="O25" s="217">
        <v>0.69230769230769229</v>
      </c>
      <c r="P25" s="217">
        <v>0.6964285714285714</v>
      </c>
      <c r="Q25" s="217">
        <v>0.69135802469135799</v>
      </c>
      <c r="R25" s="217">
        <v>0.69688385269121811</v>
      </c>
      <c r="S25" s="217">
        <v>0.69774919614147912</v>
      </c>
      <c r="T25" s="218"/>
      <c r="U25" s="47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</row>
    <row r="26" spans="1:132" s="66" customFormat="1" ht="13.9" customHeight="1" x14ac:dyDescent="0.2">
      <c r="A26" s="47"/>
      <c r="B26" s="213" t="s">
        <v>66</v>
      </c>
      <c r="C26" s="214">
        <v>82</v>
      </c>
      <c r="D26" s="215">
        <v>229</v>
      </c>
      <c r="E26" s="215">
        <v>817</v>
      </c>
      <c r="F26" s="215">
        <v>28</v>
      </c>
      <c r="G26" s="215">
        <v>40</v>
      </c>
      <c r="H26" s="215">
        <v>58</v>
      </c>
      <c r="I26" s="215">
        <v>507</v>
      </c>
      <c r="J26" s="216">
        <v>670</v>
      </c>
      <c r="K26" s="202"/>
      <c r="L26" s="217">
        <v>0.70085470085470081</v>
      </c>
      <c r="M26" s="217">
        <v>0.69817073170731703</v>
      </c>
      <c r="N26" s="217">
        <v>0.69650468883205452</v>
      </c>
      <c r="O26" s="217">
        <v>0.7</v>
      </c>
      <c r="P26" s="217">
        <v>0.70175438596491224</v>
      </c>
      <c r="Q26" s="217">
        <v>0.6987951807228916</v>
      </c>
      <c r="R26" s="217">
        <v>0.69738651994497936</v>
      </c>
      <c r="S26" s="217">
        <v>0.69646569646569645</v>
      </c>
      <c r="T26" s="218"/>
      <c r="U26" s="47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</row>
    <row r="27" spans="1:132" s="66" customFormat="1" ht="13.9" customHeight="1" x14ac:dyDescent="0.2">
      <c r="A27" s="47"/>
      <c r="B27" s="213" t="s">
        <v>67</v>
      </c>
      <c r="C27" s="214">
        <v>84</v>
      </c>
      <c r="D27" s="215">
        <v>236</v>
      </c>
      <c r="E27" s="215">
        <v>841</v>
      </c>
      <c r="F27" s="215">
        <v>29</v>
      </c>
      <c r="G27" s="215">
        <v>41</v>
      </c>
      <c r="H27" s="215">
        <v>60</v>
      </c>
      <c r="I27" s="215">
        <v>522</v>
      </c>
      <c r="J27" s="216">
        <v>690</v>
      </c>
      <c r="K27" s="202"/>
      <c r="L27" s="217">
        <v>0.69421487603305787</v>
      </c>
      <c r="M27" s="217">
        <v>0.69822485207100593</v>
      </c>
      <c r="N27" s="217">
        <v>0.69619205298013243</v>
      </c>
      <c r="O27" s="217">
        <v>0.70731707317073167</v>
      </c>
      <c r="P27" s="217">
        <v>0.69491525423728817</v>
      </c>
      <c r="Q27" s="217">
        <v>0.69767441860465118</v>
      </c>
      <c r="R27" s="217">
        <v>0.69692923898531378</v>
      </c>
      <c r="S27" s="217">
        <v>0.69696969696969702</v>
      </c>
      <c r="T27" s="218"/>
      <c r="U27" s="4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</row>
    <row r="28" spans="1:132" s="66" customFormat="1" ht="13.9" customHeight="1" x14ac:dyDescent="0.2">
      <c r="A28" s="47"/>
      <c r="B28" s="213" t="s">
        <v>68</v>
      </c>
      <c r="C28" s="214">
        <v>87</v>
      </c>
      <c r="D28" s="215">
        <v>243</v>
      </c>
      <c r="E28" s="215">
        <v>866</v>
      </c>
      <c r="F28" s="215">
        <v>29</v>
      </c>
      <c r="G28" s="215">
        <v>42</v>
      </c>
      <c r="H28" s="215">
        <v>62</v>
      </c>
      <c r="I28" s="215">
        <v>537</v>
      </c>
      <c r="J28" s="216">
        <v>710</v>
      </c>
      <c r="K28" s="202"/>
      <c r="L28" s="217">
        <v>0.70161290322580649</v>
      </c>
      <c r="M28" s="217">
        <v>0.69827586206896552</v>
      </c>
      <c r="N28" s="217">
        <v>0.69670152855993561</v>
      </c>
      <c r="O28" s="217">
        <v>0.68235294117647061</v>
      </c>
      <c r="P28" s="217">
        <v>0.68852459016393441</v>
      </c>
      <c r="Q28" s="217">
        <v>0.70454545454545459</v>
      </c>
      <c r="R28" s="217">
        <v>0.69740259740259736</v>
      </c>
      <c r="S28" s="217">
        <v>0.69676153091265947</v>
      </c>
      <c r="T28" s="218"/>
      <c r="U28" s="47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</row>
    <row r="29" spans="1:132" s="66" customFormat="1" ht="13.9" customHeight="1" x14ac:dyDescent="0.2">
      <c r="A29" s="47"/>
      <c r="B29" s="213" t="s">
        <v>69</v>
      </c>
      <c r="C29" s="214">
        <v>89</v>
      </c>
      <c r="D29" s="215">
        <v>249</v>
      </c>
      <c r="E29" s="215">
        <v>890</v>
      </c>
      <c r="F29" s="215">
        <v>31</v>
      </c>
      <c r="G29" s="215">
        <v>44</v>
      </c>
      <c r="H29" s="215">
        <v>63</v>
      </c>
      <c r="I29" s="215">
        <v>552</v>
      </c>
      <c r="J29" s="216">
        <v>730</v>
      </c>
      <c r="K29" s="202"/>
      <c r="L29" s="217">
        <v>0.6953125</v>
      </c>
      <c r="M29" s="217">
        <v>0.6955307262569832</v>
      </c>
      <c r="N29" s="217">
        <v>0.69694596711041501</v>
      </c>
      <c r="O29" s="217">
        <v>0.71264367816091956</v>
      </c>
      <c r="P29" s="217">
        <v>0.69841269841269837</v>
      </c>
      <c r="Q29" s="217">
        <v>0.69230769230769229</v>
      </c>
      <c r="R29" s="217">
        <v>0.69696969696969702</v>
      </c>
      <c r="S29" s="217">
        <v>0.69656488549618323</v>
      </c>
      <c r="T29" s="218"/>
      <c r="U29" s="47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</row>
    <row r="30" spans="1:132" s="66" customFormat="1" ht="13.9" customHeight="1" x14ac:dyDescent="0.2">
      <c r="A30" s="47"/>
      <c r="B30" s="213" t="s">
        <v>70</v>
      </c>
      <c r="C30" s="214">
        <v>91</v>
      </c>
      <c r="D30" s="215">
        <v>256</v>
      </c>
      <c r="E30" s="215">
        <v>915</v>
      </c>
      <c r="F30" s="215">
        <v>31</v>
      </c>
      <c r="G30" s="215">
        <v>45</v>
      </c>
      <c r="H30" s="215">
        <v>65</v>
      </c>
      <c r="I30" s="215">
        <v>567</v>
      </c>
      <c r="J30" s="216">
        <v>750</v>
      </c>
      <c r="K30" s="202"/>
      <c r="L30" s="217">
        <v>0.69465648854961837</v>
      </c>
      <c r="M30" s="217">
        <v>0.6975476839237057</v>
      </c>
      <c r="N30" s="217">
        <v>0.69740853658536583</v>
      </c>
      <c r="O30" s="217">
        <v>0.68888888888888888</v>
      </c>
      <c r="P30" s="217">
        <v>0.703125</v>
      </c>
      <c r="Q30" s="217">
        <v>0.69892473118279574</v>
      </c>
      <c r="R30" s="217">
        <v>0.69656019656019652</v>
      </c>
      <c r="S30" s="217">
        <v>0.69702602230483268</v>
      </c>
      <c r="T30" s="218"/>
      <c r="U30" s="47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</row>
    <row r="31" spans="1:132" s="66" customFormat="1" ht="13.9" customHeight="1" x14ac:dyDescent="0.2">
      <c r="A31" s="47"/>
      <c r="B31" s="213" t="s">
        <v>71</v>
      </c>
      <c r="C31" s="214">
        <v>94</v>
      </c>
      <c r="D31" s="215">
        <v>263</v>
      </c>
      <c r="E31" s="215">
        <v>939</v>
      </c>
      <c r="F31" s="215">
        <v>32</v>
      </c>
      <c r="G31" s="215">
        <v>46</v>
      </c>
      <c r="H31" s="215">
        <v>67</v>
      </c>
      <c r="I31" s="215">
        <v>582</v>
      </c>
      <c r="J31" s="216">
        <v>770</v>
      </c>
      <c r="K31" s="202"/>
      <c r="L31" s="217">
        <v>0.6962962962962963</v>
      </c>
      <c r="M31" s="217">
        <v>0.69761273209549068</v>
      </c>
      <c r="N31" s="217">
        <v>0.69710467706013368</v>
      </c>
      <c r="O31" s="217">
        <v>0.69565217391304346</v>
      </c>
      <c r="P31" s="217">
        <v>0.69696969696969702</v>
      </c>
      <c r="Q31" s="217">
        <v>0.69791666666666663</v>
      </c>
      <c r="R31" s="217">
        <v>0.69700598802395208</v>
      </c>
      <c r="S31" s="217">
        <v>0.69683257918552033</v>
      </c>
      <c r="T31" s="218"/>
      <c r="U31" s="47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</row>
    <row r="32" spans="1:132" s="66" customFormat="1" ht="13.9" customHeight="1" x14ac:dyDescent="0.2">
      <c r="A32" s="47"/>
      <c r="B32" s="213" t="s">
        <v>72</v>
      </c>
      <c r="C32" s="214">
        <v>96</v>
      </c>
      <c r="D32" s="215">
        <v>270</v>
      </c>
      <c r="E32" s="215">
        <v>963</v>
      </c>
      <c r="F32" s="215">
        <v>33</v>
      </c>
      <c r="G32" s="215">
        <v>47</v>
      </c>
      <c r="H32" s="215">
        <v>68</v>
      </c>
      <c r="I32" s="215">
        <v>597</v>
      </c>
      <c r="J32" s="216">
        <v>790</v>
      </c>
      <c r="K32" s="202"/>
      <c r="L32" s="217">
        <v>0.69565217391304346</v>
      </c>
      <c r="M32" s="217">
        <v>0.69767441860465118</v>
      </c>
      <c r="N32" s="217">
        <v>0.69681620839363245</v>
      </c>
      <c r="O32" s="217">
        <v>0.7021276595744681</v>
      </c>
      <c r="P32" s="217">
        <v>0.69117647058823528</v>
      </c>
      <c r="Q32" s="217">
        <v>0.69387755102040816</v>
      </c>
      <c r="R32" s="217">
        <v>0.6966161026837806</v>
      </c>
      <c r="S32" s="217">
        <v>0.69726390114739634</v>
      </c>
      <c r="T32" s="218"/>
      <c r="U32" s="47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</row>
    <row r="33" spans="1:132" s="66" customFormat="1" ht="13.9" customHeight="1" x14ac:dyDescent="0.2">
      <c r="A33" s="47"/>
      <c r="B33" s="213" t="s">
        <v>73</v>
      </c>
      <c r="C33" s="214">
        <v>99</v>
      </c>
      <c r="D33" s="215">
        <v>276</v>
      </c>
      <c r="E33" s="215">
        <v>987</v>
      </c>
      <c r="F33" s="215">
        <v>34</v>
      </c>
      <c r="G33" s="215">
        <v>48</v>
      </c>
      <c r="H33" s="215">
        <v>70</v>
      </c>
      <c r="I33" s="215">
        <v>612</v>
      </c>
      <c r="J33" s="216">
        <v>810</v>
      </c>
      <c r="K33" s="202"/>
      <c r="L33" s="217">
        <v>0.69718309859154926</v>
      </c>
      <c r="M33" s="217">
        <v>0.69521410579345089</v>
      </c>
      <c r="N33" s="217">
        <v>0.69654199011997175</v>
      </c>
      <c r="O33" s="217">
        <v>0.7010309278350515</v>
      </c>
      <c r="P33" s="217">
        <v>0.69565217391304346</v>
      </c>
      <c r="Q33" s="217">
        <v>0.69306930693069302</v>
      </c>
      <c r="R33" s="217">
        <v>0.69624573378839594</v>
      </c>
      <c r="S33" s="217">
        <v>0.69707401032702232</v>
      </c>
      <c r="T33" s="218"/>
      <c r="U33" s="47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</row>
    <row r="34" spans="1:132" s="66" customFormat="1" ht="13.9" customHeight="1" x14ac:dyDescent="0.2">
      <c r="A34" s="47"/>
      <c r="B34" s="213" t="s">
        <v>74</v>
      </c>
      <c r="C34" s="214">
        <v>103</v>
      </c>
      <c r="D34" s="215">
        <v>288</v>
      </c>
      <c r="E34" s="215">
        <v>1027</v>
      </c>
      <c r="F34" s="215">
        <v>35</v>
      </c>
      <c r="G34" s="215">
        <v>50</v>
      </c>
      <c r="H34" s="215">
        <v>73</v>
      </c>
      <c r="I34" s="215">
        <v>637</v>
      </c>
      <c r="J34" s="216">
        <v>842</v>
      </c>
      <c r="K34" s="202"/>
      <c r="L34" s="217">
        <v>0.70068027210884354</v>
      </c>
      <c r="M34" s="217">
        <v>0.69733656174334135</v>
      </c>
      <c r="N34" s="217">
        <v>0.69674355495251017</v>
      </c>
      <c r="O34" s="217">
        <v>0.7</v>
      </c>
      <c r="P34" s="217">
        <v>0.69444444444444442</v>
      </c>
      <c r="Q34" s="217">
        <v>0.69523809523809521</v>
      </c>
      <c r="R34" s="217">
        <v>0.69693654266958427</v>
      </c>
      <c r="S34" s="217">
        <v>0.69644334160463195</v>
      </c>
      <c r="T34" s="218"/>
      <c r="U34" s="47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</row>
    <row r="35" spans="1:132" s="66" customFormat="1" ht="13.9" customHeight="1" x14ac:dyDescent="0.2">
      <c r="A35" s="47"/>
      <c r="B35" s="213" t="s">
        <v>75</v>
      </c>
      <c r="C35" s="214">
        <v>108</v>
      </c>
      <c r="D35" s="215">
        <v>304</v>
      </c>
      <c r="E35" s="215">
        <v>1087</v>
      </c>
      <c r="F35" s="215">
        <v>37</v>
      </c>
      <c r="G35" s="215">
        <v>53</v>
      </c>
      <c r="H35" s="215">
        <v>77</v>
      </c>
      <c r="I35" s="215">
        <v>673</v>
      </c>
      <c r="J35" s="216">
        <v>891</v>
      </c>
      <c r="K35" s="202"/>
      <c r="L35" s="217">
        <v>0.69230769230769229</v>
      </c>
      <c r="M35" s="217">
        <v>0.69565217391304346</v>
      </c>
      <c r="N35" s="217">
        <v>0.69679487179487176</v>
      </c>
      <c r="O35" s="217">
        <v>0.69811320754716977</v>
      </c>
      <c r="P35" s="217">
        <v>0.69736842105263153</v>
      </c>
      <c r="Q35" s="217">
        <v>0.69369369369369371</v>
      </c>
      <c r="R35" s="217">
        <v>0.6959669079627715</v>
      </c>
      <c r="S35" s="217">
        <v>0.69663799843627838</v>
      </c>
      <c r="T35" s="218"/>
      <c r="U35" s="47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</row>
    <row r="36" spans="1:132" s="66" customFormat="1" ht="13.9" customHeight="1" x14ac:dyDescent="0.2">
      <c r="A36" s="47"/>
      <c r="B36" s="213" t="s">
        <v>76</v>
      </c>
      <c r="C36" s="214">
        <v>115</v>
      </c>
      <c r="D36" s="215">
        <v>321</v>
      </c>
      <c r="E36" s="215">
        <v>1147</v>
      </c>
      <c r="F36" s="215">
        <v>39</v>
      </c>
      <c r="G36" s="215">
        <v>56</v>
      </c>
      <c r="H36" s="215">
        <v>81</v>
      </c>
      <c r="I36" s="215">
        <v>711</v>
      </c>
      <c r="J36" s="216">
        <v>940</v>
      </c>
      <c r="K36" s="202"/>
      <c r="L36" s="217">
        <v>0.69696969696969702</v>
      </c>
      <c r="M36" s="217">
        <v>0.69631236442516264</v>
      </c>
      <c r="N36" s="217">
        <v>0.6972644376899696</v>
      </c>
      <c r="O36" s="217">
        <v>0.6964285714285714</v>
      </c>
      <c r="P36" s="217">
        <v>0.69135802469135799</v>
      </c>
      <c r="Q36" s="217">
        <v>0.69230769230769229</v>
      </c>
      <c r="R36" s="217">
        <v>0.69705882352941173</v>
      </c>
      <c r="S36" s="217">
        <v>0.69681245366938471</v>
      </c>
      <c r="T36" s="218"/>
      <c r="U36" s="47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</row>
    <row r="37" spans="1:132" s="66" customFormat="1" ht="13.9" customHeight="1" x14ac:dyDescent="0.2">
      <c r="A37" s="47"/>
      <c r="B37" s="213" t="s">
        <v>77</v>
      </c>
      <c r="C37" s="214">
        <v>121</v>
      </c>
      <c r="D37" s="215">
        <v>337</v>
      </c>
      <c r="E37" s="215">
        <v>1206</v>
      </c>
      <c r="F37" s="215">
        <v>41</v>
      </c>
      <c r="G37" s="215">
        <v>59</v>
      </c>
      <c r="H37" s="215">
        <v>85</v>
      </c>
      <c r="I37" s="215">
        <v>747</v>
      </c>
      <c r="J37" s="216">
        <v>989</v>
      </c>
      <c r="K37" s="202"/>
      <c r="L37" s="217">
        <v>0.69942196531791911</v>
      </c>
      <c r="M37" s="217">
        <v>0.69484536082474224</v>
      </c>
      <c r="N37" s="217">
        <v>0.69670710571923744</v>
      </c>
      <c r="O37" s="217">
        <v>0.69491525423728817</v>
      </c>
      <c r="P37" s="217">
        <v>0.69411764705882351</v>
      </c>
      <c r="Q37" s="217">
        <v>0.69105691056910568</v>
      </c>
      <c r="R37" s="217">
        <v>0.69617893755824789</v>
      </c>
      <c r="S37" s="217">
        <v>0.69696969696969702</v>
      </c>
      <c r="T37" s="218"/>
      <c r="U37" s="4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</row>
    <row r="38" spans="1:132" s="66" customFormat="1" ht="13.9" customHeight="1" x14ac:dyDescent="0.2">
      <c r="A38" s="47"/>
      <c r="B38" s="213" t="s">
        <v>78</v>
      </c>
      <c r="C38" s="214">
        <v>126</v>
      </c>
      <c r="D38" s="215">
        <v>355</v>
      </c>
      <c r="E38" s="215">
        <v>1266</v>
      </c>
      <c r="F38" s="215">
        <v>43</v>
      </c>
      <c r="G38" s="215">
        <v>62</v>
      </c>
      <c r="H38" s="215">
        <v>90</v>
      </c>
      <c r="I38" s="215">
        <v>785</v>
      </c>
      <c r="J38" s="216">
        <v>1038</v>
      </c>
      <c r="K38" s="202"/>
      <c r="L38" s="217">
        <v>0.69230769230769229</v>
      </c>
      <c r="M38" s="217">
        <v>0.69744597249508844</v>
      </c>
      <c r="N38" s="217">
        <v>0.69713656387665202</v>
      </c>
      <c r="O38" s="217">
        <v>0.69354838709677424</v>
      </c>
      <c r="P38" s="217">
        <v>0.6966292134831461</v>
      </c>
      <c r="Q38" s="217">
        <v>0.69767441860465118</v>
      </c>
      <c r="R38" s="217">
        <v>0.69715808170515092</v>
      </c>
      <c r="S38" s="217">
        <v>0.697112155809268</v>
      </c>
      <c r="T38" s="218"/>
      <c r="U38" s="47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</row>
    <row r="39" spans="1:132" s="66" customFormat="1" ht="13.9" customHeight="1" x14ac:dyDescent="0.2">
      <c r="A39" s="47"/>
      <c r="B39" s="213" t="s">
        <v>79</v>
      </c>
      <c r="C39" s="214">
        <v>133</v>
      </c>
      <c r="D39" s="215">
        <v>371</v>
      </c>
      <c r="E39" s="215">
        <v>1325</v>
      </c>
      <c r="F39" s="215">
        <v>45</v>
      </c>
      <c r="G39" s="215">
        <v>65</v>
      </c>
      <c r="H39" s="215">
        <v>94</v>
      </c>
      <c r="I39" s="215">
        <v>821</v>
      </c>
      <c r="J39" s="216">
        <v>1087</v>
      </c>
      <c r="K39" s="202"/>
      <c r="L39" s="217">
        <v>0.7</v>
      </c>
      <c r="M39" s="217">
        <v>0.69736842105263153</v>
      </c>
      <c r="N39" s="217">
        <v>0.69663512092534174</v>
      </c>
      <c r="O39" s="217">
        <v>0.69230769230769229</v>
      </c>
      <c r="P39" s="217">
        <v>0.69892473118279574</v>
      </c>
      <c r="Q39" s="217">
        <v>0.6962962962962963</v>
      </c>
      <c r="R39" s="217">
        <v>0.69635284139100928</v>
      </c>
      <c r="S39" s="217">
        <v>0.69724182168056448</v>
      </c>
      <c r="T39" s="218"/>
      <c r="U39" s="47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</row>
    <row r="40" spans="1:132" s="66" customFormat="1" ht="13.9" customHeight="1" x14ac:dyDescent="0.2">
      <c r="A40" s="47"/>
      <c r="B40" s="213" t="s">
        <v>80</v>
      </c>
      <c r="C40" s="214">
        <v>139</v>
      </c>
      <c r="D40" s="215">
        <v>388</v>
      </c>
      <c r="E40" s="215">
        <v>1385</v>
      </c>
      <c r="F40" s="215">
        <v>47</v>
      </c>
      <c r="G40" s="215">
        <v>68</v>
      </c>
      <c r="H40" s="215">
        <v>98</v>
      </c>
      <c r="I40" s="215">
        <v>859</v>
      </c>
      <c r="J40" s="216">
        <v>1136</v>
      </c>
      <c r="K40" s="202"/>
      <c r="L40" s="217">
        <v>0.69849246231155782</v>
      </c>
      <c r="M40" s="217">
        <v>0.69784172661870503</v>
      </c>
      <c r="N40" s="217">
        <v>0.69703069954705588</v>
      </c>
      <c r="O40" s="217">
        <v>0.69117647058823528</v>
      </c>
      <c r="P40" s="217">
        <v>0.7010309278350515</v>
      </c>
      <c r="Q40" s="217">
        <v>0.69503546099290781</v>
      </c>
      <c r="R40" s="217">
        <v>0.69724025974025972</v>
      </c>
      <c r="S40" s="217">
        <v>0.69693251533742329</v>
      </c>
      <c r="T40" s="218"/>
      <c r="U40" s="47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</row>
    <row r="41" spans="1:132" s="66" customFormat="1" ht="13.9" customHeight="1" x14ac:dyDescent="0.2">
      <c r="A41" s="47"/>
      <c r="B41" s="213" t="s">
        <v>81</v>
      </c>
      <c r="C41" s="214">
        <v>143</v>
      </c>
      <c r="D41" s="215">
        <v>400</v>
      </c>
      <c r="E41" s="215">
        <v>1427</v>
      </c>
      <c r="F41" s="215">
        <v>49</v>
      </c>
      <c r="G41" s="215">
        <v>70</v>
      </c>
      <c r="H41" s="215">
        <v>101</v>
      </c>
      <c r="I41" s="215">
        <v>885</v>
      </c>
      <c r="J41" s="216">
        <v>1170</v>
      </c>
      <c r="K41" s="202"/>
      <c r="L41" s="217">
        <v>0.69756097560975605</v>
      </c>
      <c r="M41" s="217">
        <v>0.69686411149825789</v>
      </c>
      <c r="N41" s="217">
        <v>0.69677734375</v>
      </c>
      <c r="O41" s="217">
        <v>0.7</v>
      </c>
      <c r="P41" s="217">
        <v>0.7</v>
      </c>
      <c r="Q41" s="217">
        <v>0.69655172413793098</v>
      </c>
      <c r="R41" s="217">
        <v>0.69685039370078738</v>
      </c>
      <c r="S41" s="217">
        <v>0.6964285714285714</v>
      </c>
      <c r="T41" s="218"/>
      <c r="U41" s="47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</row>
    <row r="42" spans="1:132" s="66" customFormat="1" ht="13.9" customHeight="1" x14ac:dyDescent="0.2">
      <c r="A42" s="47"/>
      <c r="B42" s="213" t="s">
        <v>82</v>
      </c>
      <c r="C42" s="214">
        <v>147</v>
      </c>
      <c r="D42" s="215">
        <v>411</v>
      </c>
      <c r="E42" s="215">
        <v>1470</v>
      </c>
      <c r="F42" s="215">
        <v>50</v>
      </c>
      <c r="G42" s="215">
        <v>72</v>
      </c>
      <c r="H42" s="215">
        <v>104</v>
      </c>
      <c r="I42" s="215">
        <v>911</v>
      </c>
      <c r="J42" s="216">
        <v>1206</v>
      </c>
      <c r="K42" s="202"/>
      <c r="L42" s="217">
        <v>0.69668246445497628</v>
      </c>
      <c r="M42" s="217">
        <v>0.69543147208121825</v>
      </c>
      <c r="N42" s="217">
        <v>0.69701280227596019</v>
      </c>
      <c r="O42" s="217">
        <v>0.69444444444444442</v>
      </c>
      <c r="P42" s="217">
        <v>0.69902912621359226</v>
      </c>
      <c r="Q42" s="217">
        <v>0.69333333333333336</v>
      </c>
      <c r="R42" s="217">
        <v>0.69648318042813451</v>
      </c>
      <c r="S42" s="217">
        <v>0.69710982658959542</v>
      </c>
      <c r="T42" s="218"/>
      <c r="U42" s="47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</row>
    <row r="43" spans="1:132" s="66" customFormat="1" ht="13.9" customHeight="1" x14ac:dyDescent="0.2">
      <c r="A43" s="47"/>
      <c r="B43" s="213" t="s">
        <v>83</v>
      </c>
      <c r="C43" s="214">
        <v>151</v>
      </c>
      <c r="D43" s="215">
        <v>424</v>
      </c>
      <c r="E43" s="215">
        <v>1512</v>
      </c>
      <c r="F43" s="215">
        <v>52</v>
      </c>
      <c r="G43" s="215">
        <v>74</v>
      </c>
      <c r="H43" s="215">
        <v>108</v>
      </c>
      <c r="I43" s="215">
        <v>938</v>
      </c>
      <c r="J43" s="216">
        <v>1240</v>
      </c>
      <c r="K43" s="202"/>
      <c r="L43" s="217">
        <v>0.69585253456221197</v>
      </c>
      <c r="M43" s="217">
        <v>0.69736842105263153</v>
      </c>
      <c r="N43" s="217">
        <v>0.6967741935483871</v>
      </c>
      <c r="O43" s="217">
        <v>0.70270270270270274</v>
      </c>
      <c r="P43" s="217">
        <v>0.69811320754716977</v>
      </c>
      <c r="Q43" s="217">
        <v>0.70129870129870131</v>
      </c>
      <c r="R43" s="217">
        <v>0.69739776951672861</v>
      </c>
      <c r="S43" s="217">
        <v>0.6966292134831461</v>
      </c>
      <c r="T43" s="218"/>
      <c r="U43" s="47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</row>
    <row r="44" spans="1:132" s="66" customFormat="1" ht="13.9" customHeight="1" x14ac:dyDescent="0.2">
      <c r="A44" s="47"/>
      <c r="B44" s="213" t="s">
        <v>84</v>
      </c>
      <c r="C44" s="214">
        <v>157</v>
      </c>
      <c r="D44" s="215">
        <v>439</v>
      </c>
      <c r="E44" s="215">
        <v>1569</v>
      </c>
      <c r="F44" s="215">
        <v>54</v>
      </c>
      <c r="G44" s="215">
        <v>77</v>
      </c>
      <c r="H44" s="215">
        <v>111</v>
      </c>
      <c r="I44" s="215">
        <v>973</v>
      </c>
      <c r="J44" s="216">
        <v>1287</v>
      </c>
      <c r="K44" s="202"/>
      <c r="L44" s="217">
        <v>0.69777777777777783</v>
      </c>
      <c r="M44" s="217">
        <v>0.69682539682539679</v>
      </c>
      <c r="N44" s="217">
        <v>0.69702354509107067</v>
      </c>
      <c r="O44" s="217">
        <v>0.70129870129870131</v>
      </c>
      <c r="P44" s="217">
        <v>0.7</v>
      </c>
      <c r="Q44" s="217">
        <v>0.69374999999999998</v>
      </c>
      <c r="R44" s="217">
        <v>0.69699140401146131</v>
      </c>
      <c r="S44" s="217">
        <v>0.69718309859154926</v>
      </c>
      <c r="T44" s="218"/>
      <c r="U44" s="47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</row>
    <row r="45" spans="1:132" s="66" customFormat="1" ht="13.9" customHeight="1" x14ac:dyDescent="0.2">
      <c r="A45" s="47"/>
      <c r="B45" s="213" t="s">
        <v>85</v>
      </c>
      <c r="C45" s="214">
        <v>164</v>
      </c>
      <c r="D45" s="215">
        <v>459</v>
      </c>
      <c r="E45" s="215">
        <v>1640</v>
      </c>
      <c r="F45" s="215">
        <v>56</v>
      </c>
      <c r="G45" s="215">
        <v>80</v>
      </c>
      <c r="H45" s="215">
        <v>116</v>
      </c>
      <c r="I45" s="215">
        <v>1017</v>
      </c>
      <c r="J45" s="216">
        <v>1345</v>
      </c>
      <c r="K45" s="202"/>
      <c r="L45" s="217">
        <v>0.69787234042553192</v>
      </c>
      <c r="M45" s="217">
        <v>0.69650986342943855</v>
      </c>
      <c r="N45" s="217">
        <v>0.69698257543561415</v>
      </c>
      <c r="O45" s="217">
        <v>0.7</v>
      </c>
      <c r="P45" s="217">
        <v>0.69565217391304346</v>
      </c>
      <c r="Q45" s="217">
        <v>0.69461077844311381</v>
      </c>
      <c r="R45" s="217">
        <v>0.69705277587388625</v>
      </c>
      <c r="S45" s="217">
        <v>0.69725246241575944</v>
      </c>
      <c r="T45" s="218"/>
      <c r="U45" s="47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</row>
    <row r="46" spans="1:132" s="66" customFormat="1" ht="13.9" customHeight="1" x14ac:dyDescent="0.2">
      <c r="A46" s="47"/>
      <c r="B46" s="213" t="s">
        <v>86</v>
      </c>
      <c r="C46" s="214">
        <v>171</v>
      </c>
      <c r="D46" s="215">
        <v>479</v>
      </c>
      <c r="E46" s="215">
        <v>1710</v>
      </c>
      <c r="F46" s="215">
        <v>58</v>
      </c>
      <c r="G46" s="215">
        <v>84</v>
      </c>
      <c r="H46" s="215">
        <v>121</v>
      </c>
      <c r="I46" s="215">
        <v>1060</v>
      </c>
      <c r="J46" s="216">
        <v>1403</v>
      </c>
      <c r="K46" s="202"/>
      <c r="L46" s="217">
        <v>0.69795918367346943</v>
      </c>
      <c r="M46" s="217">
        <v>0.69723435225618635</v>
      </c>
      <c r="N46" s="217">
        <v>0.69653767820773926</v>
      </c>
      <c r="O46" s="217">
        <v>0.69047619047619047</v>
      </c>
      <c r="P46" s="217">
        <v>0.7</v>
      </c>
      <c r="Q46" s="217">
        <v>0.6954022988505747</v>
      </c>
      <c r="R46" s="217">
        <v>0.6964520367936925</v>
      </c>
      <c r="S46" s="217">
        <v>0.69696969696969702</v>
      </c>
      <c r="T46" s="218"/>
      <c r="U46" s="47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</row>
    <row r="47" spans="1:132" s="66" customFormat="1" ht="13.9" customHeight="1" x14ac:dyDescent="0.2">
      <c r="A47" s="47"/>
      <c r="B47" s="213" t="s">
        <v>87</v>
      </c>
      <c r="C47" s="214">
        <v>178</v>
      </c>
      <c r="D47" s="215">
        <v>499</v>
      </c>
      <c r="E47" s="215">
        <v>1781</v>
      </c>
      <c r="F47" s="215">
        <v>61</v>
      </c>
      <c r="G47" s="215">
        <v>88</v>
      </c>
      <c r="H47" s="215">
        <v>126</v>
      </c>
      <c r="I47" s="215">
        <v>1104</v>
      </c>
      <c r="J47" s="216">
        <v>1460</v>
      </c>
      <c r="K47" s="202"/>
      <c r="L47" s="217">
        <v>0.6953125</v>
      </c>
      <c r="M47" s="217">
        <v>0.69692737430167595</v>
      </c>
      <c r="N47" s="217">
        <v>0.69679186228482004</v>
      </c>
      <c r="O47" s="217">
        <v>0.70114942528735635</v>
      </c>
      <c r="P47" s="217">
        <v>0.70399999999999996</v>
      </c>
      <c r="Q47" s="217">
        <v>0.69613259668508287</v>
      </c>
      <c r="R47" s="217">
        <v>0.69652996845425863</v>
      </c>
      <c r="S47" s="217">
        <v>0.69656488549618323</v>
      </c>
      <c r="T47" s="218"/>
      <c r="U47" s="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</row>
    <row r="48" spans="1:132" s="66" customFormat="1" ht="13.9" customHeight="1" x14ac:dyDescent="0.2">
      <c r="A48" s="47"/>
      <c r="B48" s="213" t="s">
        <v>88</v>
      </c>
      <c r="C48" s="214">
        <v>185</v>
      </c>
      <c r="D48" s="215">
        <v>518</v>
      </c>
      <c r="E48" s="215">
        <v>1852</v>
      </c>
      <c r="F48" s="215">
        <v>63</v>
      </c>
      <c r="G48" s="215">
        <v>90</v>
      </c>
      <c r="H48" s="215">
        <v>131</v>
      </c>
      <c r="I48" s="215">
        <v>1148</v>
      </c>
      <c r="J48" s="216">
        <v>1519</v>
      </c>
      <c r="K48" s="202"/>
      <c r="L48" s="217">
        <v>0.69548872180451127</v>
      </c>
      <c r="M48" s="217">
        <v>0.69623655913978499</v>
      </c>
      <c r="N48" s="217">
        <v>0.69676448457486828</v>
      </c>
      <c r="O48" s="217">
        <v>0.69230769230769229</v>
      </c>
      <c r="P48" s="217">
        <v>0.69230769230769229</v>
      </c>
      <c r="Q48" s="217">
        <v>0.69312169312169314</v>
      </c>
      <c r="R48" s="217">
        <v>0.69660194174757284</v>
      </c>
      <c r="S48" s="217">
        <v>0.69710876548875633</v>
      </c>
      <c r="T48" s="218"/>
      <c r="U48" s="47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</row>
    <row r="49" spans="1:132" s="66" customFormat="1" ht="13.9" customHeight="1" x14ac:dyDescent="0.2">
      <c r="A49" s="47"/>
      <c r="B49" s="213" t="s">
        <v>89</v>
      </c>
      <c r="C49" s="214">
        <v>192</v>
      </c>
      <c r="D49" s="215">
        <v>539</v>
      </c>
      <c r="E49" s="215">
        <v>1923</v>
      </c>
      <c r="F49" s="215">
        <v>65</v>
      </c>
      <c r="G49" s="215">
        <v>94</v>
      </c>
      <c r="H49" s="215">
        <v>136</v>
      </c>
      <c r="I49" s="215">
        <v>1192</v>
      </c>
      <c r="J49" s="216">
        <v>1577</v>
      </c>
      <c r="K49" s="202"/>
      <c r="L49" s="217">
        <v>0.69565217391304346</v>
      </c>
      <c r="M49" s="217">
        <v>0.69728331177231562</v>
      </c>
      <c r="N49" s="217">
        <v>0.69699166364624865</v>
      </c>
      <c r="O49" s="217">
        <v>0.69148936170212771</v>
      </c>
      <c r="P49" s="217">
        <v>0.6962962962962963</v>
      </c>
      <c r="Q49" s="217">
        <v>0.69387755102040816</v>
      </c>
      <c r="R49" s="217">
        <v>0.69666861484511977</v>
      </c>
      <c r="S49" s="217">
        <v>0.69686257180733535</v>
      </c>
      <c r="T49" s="218"/>
      <c r="U49" s="47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</row>
    <row r="50" spans="1:132" s="66" customFormat="1" ht="13.9" customHeight="1" x14ac:dyDescent="0.2">
      <c r="A50" s="47"/>
      <c r="B50" s="213" t="s">
        <v>90</v>
      </c>
      <c r="C50" s="214">
        <v>200</v>
      </c>
      <c r="D50" s="215">
        <v>558</v>
      </c>
      <c r="E50" s="215">
        <v>1994</v>
      </c>
      <c r="F50" s="215">
        <v>68</v>
      </c>
      <c r="G50" s="215">
        <v>98</v>
      </c>
      <c r="H50" s="215">
        <v>141</v>
      </c>
      <c r="I50" s="215">
        <v>1236</v>
      </c>
      <c r="J50" s="216">
        <v>1635</v>
      </c>
      <c r="K50" s="202"/>
      <c r="L50" s="217">
        <v>0.69930069930069927</v>
      </c>
      <c r="M50" s="217">
        <v>0.6966292134831461</v>
      </c>
      <c r="N50" s="217">
        <v>0.69695910520796922</v>
      </c>
      <c r="O50" s="217">
        <v>0.69387755102040816</v>
      </c>
      <c r="P50" s="217">
        <v>0.7</v>
      </c>
      <c r="Q50" s="217">
        <v>0.69458128078817738</v>
      </c>
      <c r="R50" s="217">
        <v>0.69673055242390081</v>
      </c>
      <c r="S50" s="217">
        <v>0.69693094629156005</v>
      </c>
      <c r="T50" s="218"/>
      <c r="U50" s="47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</row>
    <row r="51" spans="1:132" s="66" customFormat="1" ht="13.9" customHeight="1" x14ac:dyDescent="0.2">
      <c r="A51" s="47"/>
      <c r="B51" s="213" t="s">
        <v>91</v>
      </c>
      <c r="C51" s="214">
        <v>207</v>
      </c>
      <c r="D51" s="215">
        <v>578</v>
      </c>
      <c r="E51" s="215">
        <v>2064</v>
      </c>
      <c r="F51" s="215">
        <v>70</v>
      </c>
      <c r="G51" s="215">
        <v>101</v>
      </c>
      <c r="H51" s="215">
        <v>146</v>
      </c>
      <c r="I51" s="215">
        <v>1280</v>
      </c>
      <c r="J51" s="216">
        <v>1693</v>
      </c>
      <c r="K51" s="202"/>
      <c r="L51" s="217">
        <v>0.69932432432432434</v>
      </c>
      <c r="M51" s="217">
        <v>0.69722557297949339</v>
      </c>
      <c r="N51" s="217">
        <v>0.6968264686022958</v>
      </c>
      <c r="O51" s="217">
        <v>0.69306930693069302</v>
      </c>
      <c r="P51" s="217">
        <v>0.69655172413793098</v>
      </c>
      <c r="Q51" s="217">
        <v>0.69523809523809521</v>
      </c>
      <c r="R51" s="217">
        <v>0.69678824169842135</v>
      </c>
      <c r="S51" s="217">
        <v>0.69699464800329358</v>
      </c>
      <c r="T51" s="218"/>
      <c r="U51" s="47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</row>
    <row r="52" spans="1:132" s="66" customFormat="1" ht="13.9" customHeight="1" x14ac:dyDescent="0.2">
      <c r="A52" s="47"/>
      <c r="B52" s="213" t="s">
        <v>92</v>
      </c>
      <c r="C52" s="214">
        <v>213</v>
      </c>
      <c r="D52" s="215">
        <v>598</v>
      </c>
      <c r="E52" s="215">
        <v>2135</v>
      </c>
      <c r="F52" s="215">
        <v>73</v>
      </c>
      <c r="G52" s="215">
        <v>105</v>
      </c>
      <c r="H52" s="215">
        <v>151</v>
      </c>
      <c r="I52" s="215">
        <v>1324</v>
      </c>
      <c r="J52" s="216">
        <v>1751</v>
      </c>
      <c r="K52" s="202"/>
      <c r="L52" s="217">
        <v>0.69607843137254899</v>
      </c>
      <c r="M52" s="217">
        <v>0.69696969696969702</v>
      </c>
      <c r="N52" s="217">
        <v>0.69680156657963443</v>
      </c>
      <c r="O52" s="217">
        <v>0.70192307692307687</v>
      </c>
      <c r="P52" s="217">
        <v>0.7</v>
      </c>
      <c r="Q52" s="217">
        <v>0.69266055045871555</v>
      </c>
      <c r="R52" s="217">
        <v>0.69684210526315793</v>
      </c>
      <c r="S52" s="217">
        <v>0.69705414012738853</v>
      </c>
      <c r="T52" s="218"/>
      <c r="U52" s="47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</row>
    <row r="53" spans="1:132" s="66" customFormat="1" ht="13.9" customHeight="1" x14ac:dyDescent="0.2">
      <c r="A53" s="47"/>
      <c r="B53" s="213" t="s">
        <v>93</v>
      </c>
      <c r="C53" s="214">
        <v>220</v>
      </c>
      <c r="D53" s="215">
        <v>617</v>
      </c>
      <c r="E53" s="215">
        <v>2206</v>
      </c>
      <c r="F53" s="215">
        <v>75</v>
      </c>
      <c r="G53" s="215">
        <v>108</v>
      </c>
      <c r="H53" s="215">
        <v>157</v>
      </c>
      <c r="I53" s="215">
        <v>1368</v>
      </c>
      <c r="J53" s="216">
        <v>1809</v>
      </c>
      <c r="K53" s="202"/>
      <c r="L53" s="217">
        <v>0.694006309148265</v>
      </c>
      <c r="M53" s="217">
        <v>0.69638826185101577</v>
      </c>
      <c r="N53" s="217">
        <v>0.69699842022116909</v>
      </c>
      <c r="O53" s="217">
        <v>0.69444444444444442</v>
      </c>
      <c r="P53" s="217">
        <v>0.6967741935483871</v>
      </c>
      <c r="Q53" s="217">
        <v>0.69777777777777783</v>
      </c>
      <c r="R53" s="217">
        <v>0.69689251146204789</v>
      </c>
      <c r="S53" s="217">
        <v>0.69684129429892139</v>
      </c>
      <c r="T53" s="218"/>
      <c r="U53" s="47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</row>
    <row r="54" spans="1:132" s="66" customFormat="1" ht="13.9" customHeight="1" x14ac:dyDescent="0.2">
      <c r="A54" s="47"/>
      <c r="B54" s="213" t="s">
        <v>94</v>
      </c>
      <c r="C54" s="214">
        <v>228</v>
      </c>
      <c r="D54" s="215">
        <v>638</v>
      </c>
      <c r="E54" s="215">
        <v>2277</v>
      </c>
      <c r="F54" s="215">
        <v>78</v>
      </c>
      <c r="G54" s="215">
        <v>111</v>
      </c>
      <c r="H54" s="215">
        <v>162</v>
      </c>
      <c r="I54" s="215">
        <v>1412</v>
      </c>
      <c r="J54" s="216">
        <v>1867</v>
      </c>
      <c r="K54" s="202"/>
      <c r="L54" s="217">
        <v>0.69724770642201839</v>
      </c>
      <c r="M54" s="217">
        <v>0.69726775956284148</v>
      </c>
      <c r="N54" s="217">
        <v>0.69696969696969702</v>
      </c>
      <c r="O54" s="217">
        <v>0.70270270270270274</v>
      </c>
      <c r="P54" s="217">
        <v>0.69374999999999998</v>
      </c>
      <c r="Q54" s="217">
        <v>0.69827586206896552</v>
      </c>
      <c r="R54" s="217">
        <v>0.69693978282329716</v>
      </c>
      <c r="S54" s="217">
        <v>0.69690182904068687</v>
      </c>
      <c r="T54" s="218"/>
      <c r="U54" s="47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</row>
    <row r="55" spans="1:132" s="66" customFormat="1" ht="13.9" customHeight="1" x14ac:dyDescent="0.2">
      <c r="A55" s="47"/>
      <c r="B55" s="213" t="s">
        <v>95</v>
      </c>
      <c r="C55" s="214">
        <v>235</v>
      </c>
      <c r="D55" s="215">
        <v>657</v>
      </c>
      <c r="E55" s="215">
        <v>2348</v>
      </c>
      <c r="F55" s="215">
        <v>80</v>
      </c>
      <c r="G55" s="215">
        <v>115</v>
      </c>
      <c r="H55" s="215">
        <v>167</v>
      </c>
      <c r="I55" s="215">
        <v>1455</v>
      </c>
      <c r="J55" s="216">
        <v>1925</v>
      </c>
      <c r="K55" s="202"/>
      <c r="L55" s="217">
        <v>0.69732937685459939</v>
      </c>
      <c r="M55" s="217">
        <v>0.69671261930010608</v>
      </c>
      <c r="N55" s="217">
        <v>0.69694271297120802</v>
      </c>
      <c r="O55" s="217">
        <v>0.69565217391304346</v>
      </c>
      <c r="P55" s="217">
        <v>0.69696969696969702</v>
      </c>
      <c r="Q55" s="217">
        <v>0.69874476987447698</v>
      </c>
      <c r="R55" s="217">
        <v>0.69683908045977017</v>
      </c>
      <c r="S55" s="217">
        <v>0.69695872556118754</v>
      </c>
      <c r="T55" s="218"/>
      <c r="U55" s="47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</row>
    <row r="56" spans="1:132" s="66" customFormat="1" ht="13.9" customHeight="1" x14ac:dyDescent="0.2">
      <c r="A56" s="47"/>
      <c r="B56" s="213" t="s">
        <v>96</v>
      </c>
      <c r="C56" s="214">
        <v>242</v>
      </c>
      <c r="D56" s="215">
        <v>677</v>
      </c>
      <c r="E56" s="215">
        <v>2418</v>
      </c>
      <c r="F56" s="215">
        <v>83</v>
      </c>
      <c r="G56" s="215">
        <v>118</v>
      </c>
      <c r="H56" s="215">
        <v>172</v>
      </c>
      <c r="I56" s="215">
        <v>1499</v>
      </c>
      <c r="J56" s="216">
        <v>1983</v>
      </c>
      <c r="K56" s="202"/>
      <c r="L56" s="217">
        <v>0.69740634005763691</v>
      </c>
      <c r="M56" s="217">
        <v>0.69650205761316875</v>
      </c>
      <c r="N56" s="217">
        <v>0.69682997118155621</v>
      </c>
      <c r="O56" s="217">
        <v>0.70338983050847459</v>
      </c>
      <c r="P56" s="217">
        <v>0.69411764705882351</v>
      </c>
      <c r="Q56" s="217">
        <v>0.69918699186991873</v>
      </c>
      <c r="R56" s="217">
        <v>0.69688516968851699</v>
      </c>
      <c r="S56" s="217">
        <v>0.69701230228471001</v>
      </c>
      <c r="T56" s="218"/>
      <c r="U56" s="47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</row>
    <row r="57" spans="1:132" s="66" customFormat="1" ht="13.9" customHeight="1" x14ac:dyDescent="0.2">
      <c r="A57" s="47"/>
      <c r="B57" s="213" t="s">
        <v>97</v>
      </c>
      <c r="C57" s="214">
        <v>249</v>
      </c>
      <c r="D57" s="215">
        <v>697</v>
      </c>
      <c r="E57" s="215">
        <v>2489</v>
      </c>
      <c r="F57" s="215">
        <v>85</v>
      </c>
      <c r="G57" s="215">
        <v>122</v>
      </c>
      <c r="H57" s="215">
        <v>177</v>
      </c>
      <c r="I57" s="215">
        <v>1543</v>
      </c>
      <c r="J57" s="216">
        <v>2041</v>
      </c>
      <c r="K57" s="202"/>
      <c r="L57" s="217">
        <v>0.69747899159663862</v>
      </c>
      <c r="M57" s="217">
        <v>0.69699999999999995</v>
      </c>
      <c r="N57" s="217">
        <v>0.69680851063829785</v>
      </c>
      <c r="O57" s="217">
        <v>0.69672131147540983</v>
      </c>
      <c r="P57" s="217">
        <v>0.69714285714285718</v>
      </c>
      <c r="Q57" s="217">
        <v>0.69685039370078738</v>
      </c>
      <c r="R57" s="217">
        <v>0.69692863595302623</v>
      </c>
      <c r="S57" s="217">
        <v>0.69682485489928303</v>
      </c>
      <c r="T57" s="218"/>
      <c r="U57" s="4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</row>
    <row r="58" spans="1:132" s="66" customFormat="1" ht="13.9" customHeight="1" x14ac:dyDescent="0.2">
      <c r="A58" s="47"/>
      <c r="B58" s="213" t="s">
        <v>98</v>
      </c>
      <c r="C58" s="214">
        <v>256</v>
      </c>
      <c r="D58" s="215">
        <v>717</v>
      </c>
      <c r="E58" s="215">
        <v>2560</v>
      </c>
      <c r="F58" s="215">
        <v>88</v>
      </c>
      <c r="G58" s="215">
        <v>126</v>
      </c>
      <c r="H58" s="215">
        <v>182</v>
      </c>
      <c r="I58" s="215">
        <v>1587</v>
      </c>
      <c r="J58" s="216">
        <v>2099</v>
      </c>
      <c r="K58" s="202"/>
      <c r="L58" s="217">
        <v>0.6975476839237057</v>
      </c>
      <c r="M58" s="217">
        <v>0.69679300291545188</v>
      </c>
      <c r="N58" s="217">
        <v>0.6969779471821399</v>
      </c>
      <c r="O58" s="217">
        <v>0.70399999999999996</v>
      </c>
      <c r="P58" s="217">
        <v>0.7</v>
      </c>
      <c r="Q58" s="217">
        <v>0.69731800766283525</v>
      </c>
      <c r="R58" s="217">
        <v>0.69696969696969702</v>
      </c>
      <c r="S58" s="217">
        <v>0.69687915006640111</v>
      </c>
      <c r="T58" s="218"/>
      <c r="U58" s="47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</row>
    <row r="59" spans="1:132" s="66" customFormat="1" ht="13.9" customHeight="1" x14ac:dyDescent="0.2">
      <c r="A59" s="47"/>
      <c r="B59" s="213" t="s">
        <v>99</v>
      </c>
      <c r="C59" s="214">
        <v>263</v>
      </c>
      <c r="D59" s="215">
        <v>737</v>
      </c>
      <c r="E59" s="215">
        <v>2631</v>
      </c>
      <c r="F59" s="215">
        <v>90</v>
      </c>
      <c r="G59" s="215">
        <v>129</v>
      </c>
      <c r="H59" s="215">
        <v>187</v>
      </c>
      <c r="I59" s="215">
        <v>1631</v>
      </c>
      <c r="J59" s="216">
        <v>2157</v>
      </c>
      <c r="K59" s="202"/>
      <c r="L59" s="217">
        <v>0.69761273209549068</v>
      </c>
      <c r="M59" s="217">
        <v>0.6972563859981078</v>
      </c>
      <c r="N59" s="217">
        <v>0.69695364238410595</v>
      </c>
      <c r="O59" s="217">
        <v>0.69767441860465118</v>
      </c>
      <c r="P59" s="217">
        <v>0.69729729729729728</v>
      </c>
      <c r="Q59" s="217">
        <v>0.69776119402985071</v>
      </c>
      <c r="R59" s="217">
        <v>0.69700854700854697</v>
      </c>
      <c r="S59" s="217">
        <v>0.69693053311793218</v>
      </c>
      <c r="T59" s="218"/>
      <c r="U59" s="47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</row>
    <row r="60" spans="1:132" s="66" customFormat="1" ht="13.9" customHeight="1" x14ac:dyDescent="0.2">
      <c r="A60" s="47"/>
      <c r="B60" s="213" t="s">
        <v>100</v>
      </c>
      <c r="C60" s="214">
        <v>270</v>
      </c>
      <c r="D60" s="215">
        <v>756</v>
      </c>
      <c r="E60" s="215">
        <v>2701</v>
      </c>
      <c r="F60" s="215">
        <v>92</v>
      </c>
      <c r="G60" s="215">
        <v>132</v>
      </c>
      <c r="H60" s="215">
        <v>192</v>
      </c>
      <c r="I60" s="215">
        <v>1675</v>
      </c>
      <c r="J60" s="216">
        <v>2215</v>
      </c>
      <c r="K60" s="202"/>
      <c r="L60" s="217">
        <v>0.69587628865979378</v>
      </c>
      <c r="M60" s="217">
        <v>0.6967741935483871</v>
      </c>
      <c r="N60" s="217">
        <v>0.69685242518059853</v>
      </c>
      <c r="O60" s="217">
        <v>0.69696969696969702</v>
      </c>
      <c r="P60" s="217">
        <v>0.69473684210526321</v>
      </c>
      <c r="Q60" s="217">
        <v>0.69818181818181824</v>
      </c>
      <c r="R60" s="217">
        <v>0.69704535996670824</v>
      </c>
      <c r="S60" s="217">
        <v>0.69675998741742684</v>
      </c>
      <c r="T60" s="218"/>
      <c r="U60" s="47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</row>
    <row r="61" spans="1:132" s="66" customFormat="1" ht="13.9" customHeight="1" x14ac:dyDescent="0.2">
      <c r="A61" s="47"/>
      <c r="B61" s="213" t="s">
        <v>144</v>
      </c>
      <c r="C61" s="219">
        <v>280</v>
      </c>
      <c r="D61" s="220">
        <v>784</v>
      </c>
      <c r="E61" s="220">
        <v>2800</v>
      </c>
      <c r="F61" s="220">
        <v>95</v>
      </c>
      <c r="G61" s="220">
        <v>137</v>
      </c>
      <c r="H61" s="220">
        <v>199</v>
      </c>
      <c r="I61" s="220">
        <v>1736</v>
      </c>
      <c r="J61" s="221">
        <v>2296</v>
      </c>
      <c r="K61" s="202"/>
      <c r="L61" s="217">
        <v>0.69651741293532343</v>
      </c>
      <c r="M61" s="217">
        <v>0.69688888888888889</v>
      </c>
      <c r="N61" s="217">
        <v>0.69669071908434932</v>
      </c>
      <c r="O61" s="217">
        <v>0.69343065693430661</v>
      </c>
      <c r="P61" s="217">
        <v>0.69543147208121825</v>
      </c>
      <c r="Q61" s="217">
        <v>0.69824561403508767</v>
      </c>
      <c r="R61" s="217">
        <v>0.69690887193898032</v>
      </c>
      <c r="S61" s="217">
        <v>0.69681335356600915</v>
      </c>
      <c r="T61" s="218"/>
      <c r="U61" s="47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</row>
    <row r="62" spans="1:132" s="66" customFormat="1" ht="8.4499999999999993" customHeight="1" thickBot="1" x14ac:dyDescent="0.25">
      <c r="A62" s="47"/>
      <c r="B62" s="304"/>
      <c r="C62" s="304"/>
      <c r="D62" s="304"/>
      <c r="E62" s="304"/>
      <c r="F62" s="304"/>
      <c r="G62" s="304"/>
      <c r="H62" s="222"/>
      <c r="I62" s="222"/>
      <c r="J62" s="222"/>
      <c r="K62" s="204"/>
      <c r="L62" s="204"/>
      <c r="M62" s="204"/>
      <c r="N62" s="204"/>
      <c r="O62" s="204"/>
      <c r="P62" s="204"/>
      <c r="Q62" s="204"/>
      <c r="R62" s="204"/>
      <c r="S62" s="204"/>
      <c r="T62" s="204"/>
      <c r="U62" s="47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</row>
    <row r="63" spans="1:132" s="66" customFormat="1" ht="38.25" x14ac:dyDescent="0.2">
      <c r="A63" s="47"/>
      <c r="B63" s="204"/>
      <c r="C63" s="204"/>
      <c r="D63" s="204"/>
      <c r="E63" s="204"/>
      <c r="F63" s="204"/>
      <c r="G63" s="204"/>
      <c r="H63" s="204"/>
      <c r="I63" s="204"/>
      <c r="J63" s="204"/>
      <c r="K63" s="223"/>
      <c r="L63" s="243" t="s">
        <v>131</v>
      </c>
      <c r="M63" s="244" t="s">
        <v>132</v>
      </c>
      <c r="N63" s="261" t="s">
        <v>133</v>
      </c>
      <c r="O63" s="256" t="s">
        <v>134</v>
      </c>
      <c r="P63" s="254" t="s">
        <v>135</v>
      </c>
      <c r="Q63" s="250" t="s">
        <v>136</v>
      </c>
      <c r="R63" s="250" t="s">
        <v>137</v>
      </c>
      <c r="S63" s="251" t="s">
        <v>138</v>
      </c>
      <c r="T63" s="224"/>
      <c r="U63" s="47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</row>
    <row r="64" spans="1:132" s="66" customFormat="1" ht="13.5" thickBot="1" x14ac:dyDescent="0.25">
      <c r="A64" s="47"/>
      <c r="B64" s="204"/>
      <c r="C64" s="204"/>
      <c r="D64" s="204"/>
      <c r="E64" s="204"/>
      <c r="F64" s="204"/>
      <c r="G64" s="204"/>
      <c r="H64" s="204"/>
      <c r="I64" s="204"/>
      <c r="J64" s="204"/>
      <c r="K64" s="223"/>
      <c r="L64" s="264" t="s">
        <v>143</v>
      </c>
      <c r="M64" s="249" t="s">
        <v>143</v>
      </c>
      <c r="N64" s="266" t="s">
        <v>143</v>
      </c>
      <c r="O64" s="257" t="s">
        <v>143</v>
      </c>
      <c r="P64" s="267" t="s">
        <v>143</v>
      </c>
      <c r="Q64" s="249" t="s">
        <v>143</v>
      </c>
      <c r="R64" s="249" t="s">
        <v>143</v>
      </c>
      <c r="S64" s="265" t="s">
        <v>143</v>
      </c>
      <c r="T64" s="203"/>
      <c r="U64" s="47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</row>
    <row r="65" spans="1:132" s="66" customFormat="1" x14ac:dyDescent="0.2">
      <c r="A65" s="47"/>
      <c r="B65" s="204"/>
      <c r="C65" s="204"/>
      <c r="D65" s="204"/>
      <c r="E65" s="204"/>
      <c r="F65" s="204"/>
      <c r="G65" s="204"/>
      <c r="H65" s="204"/>
      <c r="I65" s="204"/>
      <c r="J65" s="204"/>
      <c r="K65" s="225" t="s">
        <v>145</v>
      </c>
      <c r="L65" s="226">
        <v>0.68817204301075274</v>
      </c>
      <c r="M65" s="227">
        <v>0.69230769230769229</v>
      </c>
      <c r="N65" s="228">
        <v>0.69605809128630702</v>
      </c>
      <c r="O65" s="229">
        <v>0.67567567567567566</v>
      </c>
      <c r="P65" s="226">
        <v>0.676056338028169</v>
      </c>
      <c r="Q65" s="227">
        <v>0.68518518518518523</v>
      </c>
      <c r="R65" s="227">
        <v>0.69565217391304346</v>
      </c>
      <c r="S65" s="228">
        <v>0.69565217391304346</v>
      </c>
      <c r="T65" s="230">
        <v>0.67567567567567566</v>
      </c>
      <c r="U65" s="47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</row>
    <row r="66" spans="1:132" x14ac:dyDescent="0.2">
      <c r="K66" s="231" t="s">
        <v>146</v>
      </c>
      <c r="L66" s="232">
        <v>0.69644303743570468</v>
      </c>
      <c r="M66" s="233">
        <v>0.69664073283014893</v>
      </c>
      <c r="N66" s="234">
        <v>0.69690393744127488</v>
      </c>
      <c r="O66" s="235">
        <v>0.69677879744884408</v>
      </c>
      <c r="P66" s="232">
        <v>0.69685084940565756</v>
      </c>
      <c r="Q66" s="233">
        <v>0.69715623703258245</v>
      </c>
      <c r="R66" s="233">
        <v>0.69690089101493158</v>
      </c>
      <c r="S66" s="234">
        <v>0.69695001503150711</v>
      </c>
      <c r="T66" s="236">
        <v>0.6968280622050812</v>
      </c>
    </row>
    <row r="67" spans="1:132" ht="13.5" thickBot="1" x14ac:dyDescent="0.25">
      <c r="K67" s="237" t="s">
        <v>147</v>
      </c>
      <c r="L67" s="238">
        <v>0.70161290322580649</v>
      </c>
      <c r="M67" s="239">
        <v>0.69896193771626303</v>
      </c>
      <c r="N67" s="240">
        <v>0.69841269841269837</v>
      </c>
      <c r="O67" s="241">
        <v>0.7142857142857143</v>
      </c>
      <c r="P67" s="238">
        <v>0.71698113207547165</v>
      </c>
      <c r="Q67" s="239">
        <v>0.7142857142857143</v>
      </c>
      <c r="R67" s="239">
        <v>0.69822485207100593</v>
      </c>
      <c r="S67" s="240">
        <v>0.69841269841269837</v>
      </c>
      <c r="T67" s="242">
        <v>0.71698113207547165</v>
      </c>
    </row>
  </sheetData>
  <mergeCells count="2">
    <mergeCell ref="B62:G62"/>
    <mergeCell ref="B3:B4"/>
  </mergeCells>
  <pageMargins left="0.75" right="0.75" top="1" bottom="1" header="0.5" footer="0.5"/>
  <pageSetup paperSize="9" orientation="portrait" horizontalDpi="4294967293" verticalDpi="4294967293" r:id="rId1"/>
  <headerFooter alignWithMargins="0"/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c58bbf6-0f7c-430e-81e2-b1da01ea1f8b">
      <Terms xmlns="http://schemas.microsoft.com/office/infopath/2007/PartnerControls"/>
    </lcf76f155ced4ddcb4097134ff3c332f>
    <TaxCatchAll xmlns="1e832426-6819-49af-b751-404cdfce1567" xsi:nil="true"/>
    <_dlc_DocId xmlns="1e832426-6819-49af-b751-404cdfce1567">ACVCSCINTRA-1824202688-8127</_dlc_DocId>
    <_dlc_DocIdUrl xmlns="1e832426-6819-49af-b751-404cdfce1567">
      <Url>https://acvcsc.sharepoint.com/sites/ACVCSCIntraSect302/_layouts/15/DocIdRedir.aspx?ID=ACVCSCINTRA-1824202688-8127</Url>
      <Description>ACVCSCINTRA-1824202688-8127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B0B5BB503B7F4A93E6E75D66AE072A" ma:contentTypeVersion="14" ma:contentTypeDescription="Create a new document." ma:contentTypeScope="" ma:versionID="224f35c907e78e4e32e6fea11330d109">
  <xsd:schema xmlns:xsd="http://www.w3.org/2001/XMLSchema" xmlns:xs="http://www.w3.org/2001/XMLSchema" xmlns:p="http://schemas.microsoft.com/office/2006/metadata/properties" xmlns:ns2="1e832426-6819-49af-b751-404cdfce1567" xmlns:ns3="2c58bbf6-0f7c-430e-81e2-b1da01ea1f8b" targetNamespace="http://schemas.microsoft.com/office/2006/metadata/properties" ma:root="true" ma:fieldsID="ecb02bfda9e97edd7eadcaaae3b33832" ns2:_="" ns3:_="">
    <xsd:import namespace="1e832426-6819-49af-b751-404cdfce1567"/>
    <xsd:import namespace="2c58bbf6-0f7c-430e-81e2-b1da01ea1f8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832426-6819-49af-b751-404cdfce1567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 blijven behouden" ma:description="Id behouden tijdens toevoegen." ma:hidden="true" ma:internalName="_dlc_DocIdPersistId" ma:readOnly="true">
      <xsd:simpleType>
        <xsd:restriction base="dms:Boolean"/>
      </xsd:simpleType>
    </xsd:element>
    <xsd:element name="TaxCatchAll" ma:index="17" nillable="true" ma:displayName="Taxonomy Catch All Column" ma:hidden="true" ma:list="{6fcd9817-124f-4062-a668-df6b84112f29}" ma:internalName="TaxCatchAll" ma:showField="CatchAllData" ma:web="5b25e640-7b39-4df1-a597-782c5e54b1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58bbf6-0f7c-430e-81e2-b1da01ea1f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4a2598b1-08ab-4950-8754-92b55e3dff8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941BFA93-AEDE-483F-9240-8EA9162CDFDE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b6c0a0ef-3e75-45f2-9647-88cec6939230"/>
    <ds:schemaRef ds:uri="http://www.w3.org/XML/1998/namespace"/>
    <ds:schemaRef ds:uri="http://purl.org/dc/dcmitype/"/>
    <ds:schemaRef ds:uri="2c58bbf6-0f7c-430e-81e2-b1da01ea1f8b"/>
    <ds:schemaRef ds:uri="1e832426-6819-49af-b751-404cdfce1567"/>
  </ds:schemaRefs>
</ds:datastoreItem>
</file>

<file path=customXml/itemProps2.xml><?xml version="1.0" encoding="utf-8"?>
<ds:datastoreItem xmlns:ds="http://schemas.openxmlformats.org/officeDocument/2006/customXml" ds:itemID="{B3D2296C-9E35-402F-A01E-2024C7A907F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B84C17C-2DBE-4086-89B6-440ADAFC0D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832426-6819-49af-b751-404cdfce1567"/>
    <ds:schemaRef ds:uri="2c58bbf6-0f7c-430e-81e2-b1da01ea1f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2B498674-C49E-4B4A-BE31-297F66A91892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7</vt:i4>
      </vt:variant>
      <vt:variant>
        <vt:lpstr>Plages nommées</vt:lpstr>
      </vt:variant>
      <vt:variant>
        <vt:i4>1</vt:i4>
      </vt:variant>
    </vt:vector>
  </HeadingPairs>
  <TitlesOfParts>
    <vt:vector size="8" baseType="lpstr">
      <vt:lpstr>Standard</vt:lpstr>
      <vt:lpstr>Flexabo</vt:lpstr>
      <vt:lpstr>Mi-temps</vt:lpstr>
      <vt:lpstr>old 56%</vt:lpstr>
      <vt:lpstr>80%</vt:lpstr>
      <vt:lpstr>CCT19-9</vt:lpstr>
      <vt:lpstr>CCT 19-11</vt:lpstr>
      <vt:lpstr>Flexabo!Zone_d_impression</vt:lpstr>
    </vt:vector>
  </TitlesOfParts>
  <Company>SNCB/NMBS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tableau des conventions 2016</dc:title>
  <dc:creator>Picart Nathalie</dc:creator>
  <cp:lastModifiedBy>Michael</cp:lastModifiedBy>
  <cp:lastPrinted>2016-11-07T15:29:17Z</cp:lastPrinted>
  <dcterms:created xsi:type="dcterms:W3CDTF">2001-06-13T12:54:14Z</dcterms:created>
  <dcterms:modified xsi:type="dcterms:W3CDTF">2025-02-10T11:52:15Z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0x01010032B0B5BB503B7F4A93E6E75D66AE072A</vt:lpwstr>
  </property>
  <property fmtid="{D5CDD505-2E9C-101B-9397-08002B2CF9AE}" pid="3" name="MSIP_Label_4159b5c3-9d2a-461d-9415-edf7623fe63e_Enabled">
    <vt:lpwstr>true</vt:lpwstr>
  </property>
  <property fmtid="{D5CDD505-2E9C-101B-9397-08002B2CF9AE}" pid="4" name="MSIP_Label_4159b5c3-9d2a-461d-9415-edf7623fe63e_SetDate">
    <vt:lpwstr>2022-11-08T10:42:35Z</vt:lpwstr>
  </property>
  <property fmtid="{D5CDD505-2E9C-101B-9397-08002B2CF9AE}" pid="5" name="MSIP_Label_4159b5c3-9d2a-461d-9415-edf7623fe63e_Method">
    <vt:lpwstr>Privileged</vt:lpwstr>
  </property>
  <property fmtid="{D5CDD505-2E9C-101B-9397-08002B2CF9AE}" pid="6" name="MSIP_Label_4159b5c3-9d2a-461d-9415-edf7623fe63e_Name">
    <vt:lpwstr>Confidential</vt:lpwstr>
  </property>
  <property fmtid="{D5CDD505-2E9C-101B-9397-08002B2CF9AE}" pid="7" name="MSIP_Label_4159b5c3-9d2a-461d-9415-edf7623fe63e_SiteId">
    <vt:lpwstr>7919ea65-4c52-4980-bfcd-ce7ffd32f1ea</vt:lpwstr>
  </property>
  <property fmtid="{D5CDD505-2E9C-101B-9397-08002B2CF9AE}" pid="8" name="MSIP_Label_4159b5c3-9d2a-461d-9415-edf7623fe63e_ActionId">
    <vt:lpwstr>619c077a-3bba-46ff-a177-2272f97ae1bd</vt:lpwstr>
  </property>
  <property fmtid="{D5CDD505-2E9C-101B-9397-08002B2CF9AE}" pid="9" name="MSIP_Label_4159b5c3-9d2a-461d-9415-edf7623fe63e_ContentBits">
    <vt:lpwstr>0</vt:lpwstr>
  </property>
  <property fmtid="{D5CDD505-2E9C-101B-9397-08002B2CF9AE}" pid="10" name="CustomUiType">
    <vt:lpwstr>2</vt:lpwstr>
  </property>
  <property fmtid="{D5CDD505-2E9C-101B-9397-08002B2CF9AE}" pid="11" name="_dlc_DocIdItemGuid">
    <vt:lpwstr>d70fa2cf-85b1-41a7-94b0-f0fe8288b48f</vt:lpwstr>
  </property>
</Properties>
</file>