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codeName="ThisWorkbook"/>
  <xr:revisionPtr revIDLastSave="212" documentId="8_{3930B962-042E-4682-9424-2FCB408FA64E}" xr6:coauthVersionLast="47" xr6:coauthVersionMax="47" xr10:uidLastSave="{20D1FB60-059D-4393-90C9-3BF2C3E77BEF}"/>
  <bookViews>
    <workbookView xWindow="-120" yWindow="-120" windowWidth="29040" windowHeight="15720" activeTab="10"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9" sheetId="47" r:id="rId9"/>
    <sheet name="10" sheetId="48" r:id="rId10"/>
    <sheet name="11" sheetId="49" r:id="rId11"/>
    <sheet name="12" sheetId="50" r:id="rId12"/>
    <sheet name="À propos de" sheetId="51" r:id="rId13"/>
  </sheets>
  <definedNames>
    <definedName name="Jour_Début">'1'!$AD$24</definedName>
    <definedName name="_xlnm.Print_Area" localSheetId="0">'1'!$A$1:$Z$45</definedName>
    <definedName name="_xlnm.Print_Area" localSheetId="9">'10'!$A$1:$Z$45</definedName>
    <definedName name="_xlnm.Print_Area" localSheetId="10">'11'!$A$1:$Z$45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8">'9'!$A$1:$Z$45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 i="1" l="1"/>
  <c r="X2" i="1"/>
  <c r="W2" i="1"/>
  <c r="V2" i="1"/>
  <c r="U2" i="1"/>
  <c r="T2" i="1"/>
  <c r="S2" i="1"/>
  <c r="Q2" i="1"/>
  <c r="P2" i="1"/>
  <c r="O2" i="1"/>
  <c r="N2" i="1"/>
  <c r="M2" i="1"/>
  <c r="L2" i="1"/>
  <c r="K2" i="1"/>
  <c r="Y2" i="40"/>
  <c r="X2" i="40"/>
  <c r="W2" i="40"/>
  <c r="V2" i="40"/>
  <c r="U2" i="40"/>
  <c r="T2" i="40"/>
  <c r="S2" i="40"/>
  <c r="Q2" i="40"/>
  <c r="P2" i="40"/>
  <c r="O2" i="40"/>
  <c r="N2" i="40"/>
  <c r="M2" i="40"/>
  <c r="L2" i="40"/>
  <c r="K2" i="40"/>
  <c r="Y2" i="41"/>
  <c r="X2" i="41"/>
  <c r="W2" i="41"/>
  <c r="V2" i="41"/>
  <c r="U2" i="41"/>
  <c r="T2" i="41"/>
  <c r="S2" i="41"/>
  <c r="Q2" i="41"/>
  <c r="P2" i="41"/>
  <c r="O2" i="41"/>
  <c r="N2" i="41"/>
  <c r="M2" i="41"/>
  <c r="L2" i="41"/>
  <c r="K2" i="41"/>
  <c r="Y2" i="42"/>
  <c r="X2" i="42"/>
  <c r="W2" i="42"/>
  <c r="V2" i="42"/>
  <c r="U2" i="42"/>
  <c r="T2" i="42"/>
  <c r="S2" i="42"/>
  <c r="Q2" i="42"/>
  <c r="P2" i="42"/>
  <c r="O2" i="42"/>
  <c r="N2" i="42"/>
  <c r="M2" i="42"/>
  <c r="L2" i="42"/>
  <c r="K2" i="42"/>
  <c r="Y2" i="43"/>
  <c r="X2" i="43"/>
  <c r="W2" i="43"/>
  <c r="V2" i="43"/>
  <c r="U2" i="43"/>
  <c r="T2" i="43"/>
  <c r="S2" i="43"/>
  <c r="Q2" i="43"/>
  <c r="P2" i="43"/>
  <c r="O2" i="43"/>
  <c r="N2" i="43"/>
  <c r="M2" i="43"/>
  <c r="L2" i="43"/>
  <c r="K2" i="43"/>
  <c r="Y2" i="44"/>
  <c r="X2" i="44"/>
  <c r="W2" i="44"/>
  <c r="V2" i="44"/>
  <c r="U2" i="44"/>
  <c r="T2" i="44"/>
  <c r="S2" i="44"/>
  <c r="Q2" i="44"/>
  <c r="P2" i="44"/>
  <c r="O2" i="44"/>
  <c r="N2" i="44"/>
  <c r="M2" i="44"/>
  <c r="L2" i="44"/>
  <c r="K2" i="44"/>
  <c r="Y2" i="45"/>
  <c r="X2" i="45"/>
  <c r="W2" i="45"/>
  <c r="V2" i="45"/>
  <c r="U2" i="45"/>
  <c r="T2" i="45"/>
  <c r="S2" i="45"/>
  <c r="Q2" i="45"/>
  <c r="P2" i="45"/>
  <c r="O2" i="45"/>
  <c r="N2" i="45"/>
  <c r="M2" i="45"/>
  <c r="L2" i="45"/>
  <c r="K2" i="45"/>
  <c r="Y2" i="46"/>
  <c r="X2" i="46"/>
  <c r="W2" i="46"/>
  <c r="V2" i="46"/>
  <c r="U2" i="46"/>
  <c r="T2" i="46"/>
  <c r="S2" i="46"/>
  <c r="Q2" i="46"/>
  <c r="P2" i="46"/>
  <c r="O2" i="46"/>
  <c r="N2" i="46"/>
  <c r="M2" i="46"/>
  <c r="L2" i="46"/>
  <c r="K2" i="46"/>
  <c r="Y2" i="47"/>
  <c r="X2" i="47"/>
  <c r="W2" i="47"/>
  <c r="V2" i="47"/>
  <c r="U2" i="47"/>
  <c r="T2" i="47"/>
  <c r="S2" i="47"/>
  <c r="Q2" i="47"/>
  <c r="P2" i="47"/>
  <c r="O2" i="47"/>
  <c r="N2" i="47"/>
  <c r="M2" i="47"/>
  <c r="L2" i="47"/>
  <c r="K2" i="47"/>
  <c r="Y2" i="48"/>
  <c r="X2" i="48"/>
  <c r="W2" i="48"/>
  <c r="V2" i="48"/>
  <c r="U2" i="48"/>
  <c r="T2" i="48"/>
  <c r="S2" i="48"/>
  <c r="Q2" i="48"/>
  <c r="P2" i="48"/>
  <c r="O2" i="48"/>
  <c r="N2" i="48"/>
  <c r="M2" i="48"/>
  <c r="L2" i="48"/>
  <c r="K2" i="48"/>
  <c r="Y2" i="49"/>
  <c r="X2" i="49"/>
  <c r="W2" i="49"/>
  <c r="V2" i="49"/>
  <c r="U2" i="49"/>
  <c r="T2" i="49"/>
  <c r="S2" i="49"/>
  <c r="Q2" i="49"/>
  <c r="P2" i="49"/>
  <c r="O2" i="49"/>
  <c r="N2" i="49"/>
  <c r="M2" i="49"/>
  <c r="L2" i="49"/>
  <c r="K2" i="49"/>
  <c r="Y2" i="50"/>
  <c r="X2" i="50"/>
  <c r="W2" i="50"/>
  <c r="V2" i="50"/>
  <c r="U2" i="50"/>
  <c r="T2" i="50"/>
  <c r="S2" i="50"/>
  <c r="Q2" i="50"/>
  <c r="P2" i="50"/>
  <c r="O2" i="50"/>
  <c r="N2" i="50"/>
  <c r="M2" i="50"/>
  <c r="L2" i="50"/>
  <c r="K2" i="50"/>
  <c r="A1" i="50"/>
  <c r="A1" i="49"/>
  <c r="A1" i="48"/>
  <c r="A1" i="47"/>
  <c r="A1" i="46"/>
  <c r="A1" i="45"/>
  <c r="A1" i="44"/>
  <c r="A1" i="43"/>
  <c r="A1" i="42"/>
  <c r="A1" i="41"/>
  <c r="A1" i="40"/>
  <c r="A1" i="1" l="1"/>
  <c r="K1" i="50" l="1"/>
  <c r="L8" i="50" s="1"/>
  <c r="A10" i="49"/>
  <c r="A10" i="48"/>
  <c r="A10" i="47"/>
  <c r="A10" i="46"/>
  <c r="A10" i="45"/>
  <c r="A10" i="44"/>
  <c r="A10" i="43"/>
  <c r="K1" i="42"/>
  <c r="L8" i="42" s="1"/>
  <c r="A10" i="41"/>
  <c r="K1"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<sst xmlns="http://schemas.openxmlformats.org/spreadsheetml/2006/main" count="106" uniqueCount="63">
  <si>
    <t>Notes</t>
  </si>
  <si>
    <t>Modèles de calendrier par Vertex42</t>
  </si>
  <si>
    <t>https://www.vertex42.com/calendars/</t>
  </si>
  <si>
    <t>MODÈLES DE CALENDRIER par Vertex42</t>
  </si>
  <si>
    <r>
      <t>Étape 1 :</t>
    </r>
    <r>
      <rPr>
        <b/>
        <sz val="12"/>
        <color theme="1" tint="0.34998626667073579"/>
        <rFont val="Calibri"/>
        <family val="2"/>
        <scheme val="minor"/>
      </rPr>
      <t xml:space="preserve"> Entrer l’année et le mois de début</t>
    </r>
  </si>
  <si>
    <r>
      <t>Étape 2 :</t>
    </r>
    <r>
      <rPr>
        <b/>
        <sz val="12"/>
        <color theme="1" tint="0.34998626667073579"/>
        <rFont val="Calibri"/>
        <family val="2"/>
        <scheme val="minor"/>
      </rPr>
      <t xml:space="preserve"> Choisir le jour de début</t>
    </r>
  </si>
  <si>
    <r>
      <t>Étape 3 :</t>
    </r>
    <r>
      <rPr>
        <b/>
        <sz val="12"/>
        <color theme="1" tint="0.34998626667073579"/>
        <rFont val="Calibri"/>
        <family val="2"/>
        <scheme val="minor"/>
      </rPr>
      <t xml:space="preserve"> Personnaliser les couleurs / polices du thème</t>
    </r>
  </si>
  <si>
    <r>
      <t>Étape 4 :</t>
    </r>
    <r>
      <rPr>
        <b/>
        <sz val="12"/>
        <color theme="1" tint="0.34998626667073579"/>
        <rFont val="Calibri"/>
        <family val="2"/>
        <scheme val="minor"/>
      </rPr>
      <t xml:space="preserve"> Imprimer sur papier ou PDF</t>
    </r>
  </si>
  <si>
    <t>Année</t>
  </si>
  <si>
    <t>Mois de début</t>
  </si>
  <si>
    <t>Jour de début de la semaine</t>
  </si>
  <si>
    <t>Accédez Mise en page &gt; Thèmes pour choisir</t>
  </si>
  <si>
    <t>différentes couleurs et polices.</t>
  </si>
  <si>
    <t>À propos de ce modèle</t>
  </si>
  <si>
    <t>Créez et imprimez un calendrier de 12 mois pour votre famille, entreprise ou établissement scolaire à l’aide de ce modèle fourni par Vertex42.com. Entrez l’année et le mois de début, puis choisissez de commencer chaque semaine le dimanche ou le lundi. Des calendriers miniatures des mois précédent et suivant dans la partie supérieure de la page fournissent une référence utile. Partagez et modifiez de façon collaborative, ou imprimez un calendrier pour votre mur, bureau, réfrigérateur ou planificateur. Adapté pour les années 2018, 2019, 2010 et suivantes.</t>
  </si>
  <si>
    <t>Autres modèles de calendrier</t>
  </si>
  <si>
    <t>Visitez le site Vertex42.com pour télécharger différents modèles de calendrier.</t>
  </si>
  <si>
    <t>À propos de Vertex42</t>
  </si>
  <si>
    <t>Vertex42.com fournit plus de 300 modèles de feuilles de calcul de conception professionnelle à usage professionnel, personnel ou éducatif, dont la plupart peuvent être téléchargés gratuitement. La collection compte notamment différents calendriers, planificateurs et plannings, ainsi que des feuilles de calcul financières pour la budgétisation, la réduction d’endettement et l’amortissement de prêt.</t>
  </si>
  <si>
    <t>Les entreprises trouveront également des modèles de facture, de feuille de temps, de suivi d’inventaire, d’états financiers et de planification de projet. Les enseignants et les étudiants pourront utiliser des ressources variées, notamment des emplois du temps, des carnets de notes et des feuilles de présence. Organisez votre vie famille avec des planificateurs de repas, des listes de contrôle et des journaux d’entraînement. Chaque modèle est minutieusement étudié, affiné et amélioré au fil du temps grâce aux commentaires de milliers d’utilisateurs.</t>
  </si>
  <si>
    <t>les feuilles de calcul sélectionnées.</t>
  </si>
  <si>
    <t>Imprimer le classeur entier ou uniquement</t>
  </si>
  <si>
    <t>Coupe Régional M13/Séniors</t>
  </si>
  <si>
    <t>Rodez</t>
  </si>
  <si>
    <t>EN1</t>
  </si>
  <si>
    <t>EN</t>
  </si>
  <si>
    <t>Séniors</t>
  </si>
  <si>
    <t>M20</t>
  </si>
  <si>
    <t>M17</t>
  </si>
  <si>
    <t>EN 2 M17 Lehavre</t>
  </si>
  <si>
    <t>Regional Séniors</t>
  </si>
  <si>
    <t>ZONE PACA AIX AUC
M13 et M17</t>
  </si>
  <si>
    <t xml:space="preserve">ZONE AURA M20
</t>
  </si>
  <si>
    <t>ZONE AURA M15</t>
  </si>
  <si>
    <t>MACON EN2 Seniors
Ind et Equipes</t>
  </si>
  <si>
    <t>PONT A MOUSSON
EN2 Seniros Dames</t>
  </si>
  <si>
    <t>Grenoble M17</t>
  </si>
  <si>
    <t>EN 2 M20
ST PAUL LES 3 Chateaux ????</t>
  </si>
  <si>
    <t>CD13</t>
  </si>
  <si>
    <t>CD 13</t>
  </si>
  <si>
    <t>Régional equ
M17 à Sen</t>
  </si>
  <si>
    <t>Reg M17 à Séniors</t>
  </si>
  <si>
    <t>Régional M15/M20</t>
  </si>
  <si>
    <t>Regional Ind/Equi Séniors</t>
  </si>
  <si>
    <t>St paul les 3 chateaux M20 EN2 ?</t>
  </si>
  <si>
    <t>Zone Paca M15/M20</t>
  </si>
  <si>
    <t>Regroupement M11</t>
  </si>
  <si>
    <t>Montélimar En 3 M17</t>
  </si>
  <si>
    <t>EN 3 SH Lisieux</t>
  </si>
  <si>
    <t>EN3 SD Thionville + EQ</t>
  </si>
  <si>
    <t>Monaco ED EN 4</t>
  </si>
  <si>
    <t>Dijon EH EN</t>
  </si>
  <si>
    <t>EN 4 LAON +eq
M17</t>
  </si>
  <si>
    <t>Regional Equipe + Individuel
M13/Seniors</t>
  </si>
  <si>
    <t>EN3 Chaumont M20+ EQ</t>
  </si>
  <si>
    <t>Livry 1/2 Finale M15</t>
  </si>
  <si>
    <t>Nimes Circuit Séniors/M20/M17</t>
  </si>
  <si>
    <t>EN 5 Séniors Chalon SH SD + Equipes</t>
  </si>
  <si>
    <t>France M17</t>
  </si>
  <si>
    <t>France M20</t>
  </si>
  <si>
    <t>Fdj</t>
  </si>
  <si>
    <t>Challenge de France M13</t>
  </si>
  <si>
    <t>Finale Départementale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</si>
</sst>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mmmm\ yyyy"/>
    <numFmt numFmtId="167" formatCode="mmmm\ \'yy"/>
    <numFmt numFmtId="168" formatCode="dddd"/>
    <numFmt numFmtId="169" formatCode="d"/>
  </numFmts>
  <fonts count="52"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u/>
      <sz val="11"/>
      <color theme="1" tint="0.34998626667073579"/>
      <name val="Calibri"/>
      <family val="2"/>
      <scheme val="minor"/>
    </font>
    <font>
      <sz val="10"/>
      <color theme="1" tint="0.34998626667073579"/>
      <name val="Arial"/>
      <family val="2"/>
    </font>
    <font>
      <b/>
      <sz val="9"/>
      <color theme="4" tint="-0.249977111117893"/>
      <name val="Calibri"/>
      <family val="2"/>
      <scheme val="minor"/>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9"/>
        <bgColor indexed="64"/>
      </patternFill>
    </fill>
    <fill>
      <patternFill patternType="solid">
        <fgColor theme="5" tint="0.39997558519241921"/>
        <bgColor indexed="64"/>
      </patternFill>
    </fill>
    <fill>
      <patternFill patternType="solid">
        <fgColor rgb="FFEE0000"/>
        <bgColor indexed="64"/>
      </patternFill>
    </fill>
    <fill>
      <patternFill patternType="solid">
        <fgColor rgb="FF00B0F0"/>
        <bgColor indexed="64"/>
      </patternFill>
    </fill>
  </fills>
  <borders count="24">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50">
    <xf numFmtId="0" fontId="0" fillId="0" borderId="0"/>
    <xf numFmtId="0" fontId="8" fillId="0" borderId="0" applyNumberFormat="0" applyFill="0" applyBorder="0" applyAlignment="0" applyProtection="0">
      <alignment vertical="top"/>
      <protection locked="0"/>
    </xf>
    <xf numFmtId="165" fontId="11" fillId="0" borderId="0" applyFont="0" applyFill="0" applyBorder="0" applyAlignment="0" applyProtection="0"/>
    <xf numFmtId="0" fontId="1" fillId="0" borderId="0"/>
    <xf numFmtId="0" fontId="35" fillId="0" borderId="0" applyNumberForma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6" fillId="0" borderId="0" applyNumberFormat="0" applyFill="0" applyBorder="0" applyAlignment="0" applyProtection="0"/>
    <xf numFmtId="0" fontId="37" fillId="0" borderId="14" applyNumberFormat="0" applyFill="0" applyAlignment="0" applyProtection="0"/>
    <xf numFmtId="0" fontId="38" fillId="0" borderId="15" applyNumberFormat="0" applyFill="0" applyAlignment="0" applyProtection="0"/>
    <xf numFmtId="0" fontId="39" fillId="0" borderId="16" applyNumberFormat="0" applyFill="0" applyAlignment="0" applyProtection="0"/>
    <xf numFmtId="0" fontId="39" fillId="0" borderId="0" applyNumberFormat="0" applyFill="0" applyBorder="0" applyAlignment="0" applyProtection="0"/>
    <xf numFmtId="0" fontId="40" fillId="6" borderId="0" applyNumberFormat="0" applyBorder="0" applyAlignment="0" applyProtection="0"/>
    <xf numFmtId="0" fontId="41" fillId="7" borderId="0" applyNumberFormat="0" applyBorder="0" applyAlignment="0" applyProtection="0"/>
    <xf numFmtId="0" fontId="42" fillId="8" borderId="0" applyNumberFormat="0" applyBorder="0" applyAlignment="0" applyProtection="0"/>
    <xf numFmtId="0" fontId="43" fillId="9" borderId="17" applyNumberFormat="0" applyAlignment="0" applyProtection="0"/>
    <xf numFmtId="0" fontId="44" fillId="10" borderId="18" applyNumberFormat="0" applyAlignment="0" applyProtection="0"/>
    <xf numFmtId="0" fontId="45" fillId="10" borderId="17" applyNumberFormat="0" applyAlignment="0" applyProtection="0"/>
    <xf numFmtId="0" fontId="46" fillId="0" borderId="19" applyNumberFormat="0" applyFill="0" applyAlignment="0" applyProtection="0"/>
    <xf numFmtId="0" fontId="47" fillId="11" borderId="20" applyNumberFormat="0" applyAlignment="0" applyProtection="0"/>
    <xf numFmtId="0" fontId="48" fillId="0" borderId="0" applyNumberFormat="0" applyFill="0" applyBorder="0" applyAlignment="0" applyProtection="0"/>
    <xf numFmtId="0" fontId="11" fillId="12" borderId="21" applyNumberFormat="0" applyFont="0" applyAlignment="0" applyProtection="0"/>
    <xf numFmtId="0" fontId="49" fillId="0" borderId="0" applyNumberFormat="0" applyFill="0" applyBorder="0" applyAlignment="0" applyProtection="0"/>
    <xf numFmtId="0" fontId="50" fillId="0" borderId="22" applyNumberFormat="0" applyFill="0" applyAlignment="0" applyProtection="0"/>
    <xf numFmtId="0" fontId="5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14">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5" fillId="0" borderId="2" xfId="0" applyFont="1" applyBorder="1" applyAlignment="1">
      <alignment horizontal="left"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7" fillId="0" borderId="0" xfId="0" applyFont="1"/>
    <xf numFmtId="0" fontId="18" fillId="0" borderId="0" xfId="0" applyFont="1" applyAlignment="1">
      <alignment vertical="center"/>
    </xf>
    <xf numFmtId="0" fontId="22" fillId="2" borderId="0" xfId="0" applyFont="1" applyFill="1" applyAlignment="1">
      <alignment horizontal="left" vertical="center"/>
    </xf>
    <xf numFmtId="0" fontId="24" fillId="4" borderId="12" xfId="0" applyFont="1" applyFill="1" applyBorder="1" applyAlignment="1">
      <alignment horizontal="center" vertical="center"/>
    </xf>
    <xf numFmtId="0" fontId="25" fillId="2" borderId="13" xfId="0" applyFont="1" applyFill="1" applyBorder="1" applyAlignment="1">
      <alignment horizontal="center" vertical="center"/>
    </xf>
    <xf numFmtId="0" fontId="26" fillId="0" borderId="0" xfId="0" applyFont="1" applyAlignment="1">
      <alignment vertical="center"/>
    </xf>
    <xf numFmtId="0" fontId="12" fillId="0" borderId="0" xfId="3" applyFont="1" applyAlignment="1">
      <alignment vertical="top"/>
    </xf>
    <xf numFmtId="0" fontId="12" fillId="0" borderId="0" xfId="3" applyFont="1"/>
    <xf numFmtId="0" fontId="25" fillId="0" borderId="0" xfId="3" applyFont="1" applyAlignment="1">
      <alignment horizontal="left"/>
    </xf>
    <xf numFmtId="0" fontId="23" fillId="0" borderId="0" xfId="3" applyFont="1" applyAlignment="1">
      <alignment horizontal="left" vertical="center"/>
    </xf>
    <xf numFmtId="0" fontId="12" fillId="0" borderId="0" xfId="3" applyFont="1" applyAlignment="1">
      <alignment horizontal="left" vertical="center"/>
    </xf>
    <xf numFmtId="0" fontId="25" fillId="0" borderId="0" xfId="3" applyFont="1" applyAlignment="1">
      <alignment horizontal="left" vertical="center"/>
    </xf>
    <xf numFmtId="0" fontId="27" fillId="0" borderId="0" xfId="3" applyFont="1" applyAlignment="1">
      <alignment vertical="center"/>
    </xf>
    <xf numFmtId="0" fontId="28" fillId="0" borderId="0" xfId="3" applyFont="1" applyAlignment="1">
      <alignment vertical="center"/>
    </xf>
    <xf numFmtId="0" fontId="29" fillId="0" borderId="0" xfId="3" applyFont="1"/>
    <xf numFmtId="0" fontId="30" fillId="0" borderId="0" xfId="3" applyFont="1" applyAlignment="1">
      <alignment horizontal="left" vertical="top" wrapText="1" indent="1"/>
    </xf>
    <xf numFmtId="0" fontId="30" fillId="0" borderId="0" xfId="3" applyFont="1" applyAlignment="1">
      <alignment vertical="top" wrapText="1"/>
    </xf>
    <xf numFmtId="0" fontId="31" fillId="0" borderId="0" xfId="1" applyFont="1" applyAlignment="1" applyProtection="1">
      <alignment horizontal="left" indent="1"/>
    </xf>
    <xf numFmtId="0" fontId="19" fillId="0" borderId="0" xfId="2" applyNumberFormat="1" applyFont="1" applyFill="1" applyAlignment="1">
      <alignment horizontal="left"/>
    </xf>
    <xf numFmtId="0" fontId="21" fillId="0" borderId="0" xfId="1" applyFont="1" applyAlignment="1" applyProtection="1">
      <alignment horizontal="left"/>
    </xf>
    <xf numFmtId="0" fontId="23" fillId="0" borderId="0" xfId="2" applyNumberFormat="1" applyFont="1" applyFill="1" applyAlignment="1">
      <alignment horizontal="left"/>
    </xf>
    <xf numFmtId="0" fontId="32" fillId="0" borderId="0" xfId="1" applyFont="1" applyAlignment="1" applyProtection="1">
      <alignment horizontal="left"/>
    </xf>
    <xf numFmtId="0" fontId="34" fillId="0" borderId="0" xfId="0" applyFont="1" applyAlignment="1">
      <alignment horizontal="center" shrinkToFit="1"/>
    </xf>
    <xf numFmtId="0" fontId="7" fillId="0" borderId="0" xfId="3" applyFont="1" applyAlignment="1">
      <alignment vertical="center"/>
    </xf>
    <xf numFmtId="166" fontId="13" fillId="0" borderId="0" xfId="0" applyNumberFormat="1" applyFont="1" applyAlignment="1">
      <alignment horizontal="left" vertical="top"/>
    </xf>
    <xf numFmtId="166" fontId="20" fillId="0" borderId="0" xfId="0" applyNumberFormat="1" applyFont="1" applyAlignment="1">
      <alignment vertical="top"/>
    </xf>
    <xf numFmtId="166" fontId="20" fillId="0" borderId="0" xfId="0" applyNumberFormat="1" applyFont="1" applyAlignment="1">
      <alignment horizontal="left" vertical="top"/>
    </xf>
    <xf numFmtId="169" fontId="16" fillId="0" borderId="0" xfId="0" applyNumberFormat="1" applyFont="1" applyAlignment="1">
      <alignment horizontal="center" vertical="center" shrinkToFit="1"/>
    </xf>
    <xf numFmtId="169" fontId="4" fillId="3" borderId="1" xfId="0" applyNumberFormat="1" applyFont="1" applyFill="1" applyBorder="1" applyAlignment="1">
      <alignment horizontal="center" vertical="center" shrinkToFit="1"/>
    </xf>
    <xf numFmtId="169" fontId="4" fillId="0" borderId="1" xfId="0" applyNumberFormat="1" applyFont="1" applyBorder="1" applyAlignment="1">
      <alignment horizontal="center" vertical="center" shrinkToFi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169" fontId="4" fillId="0" borderId="1" xfId="0" applyNumberFormat="1" applyFont="1" applyBorder="1" applyAlignment="1">
      <alignment horizontal="center" vertical="center" shrinkToFit="1"/>
    </xf>
    <xf numFmtId="169"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169" fontId="4" fillId="3" borderId="1" xfId="0" applyNumberFormat="1" applyFont="1" applyFill="1" applyBorder="1" applyAlignment="1">
      <alignment horizontal="center" vertical="center" shrinkToFit="1"/>
    </xf>
    <xf numFmtId="169" fontId="4" fillId="3" borderId="7"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166" fontId="13" fillId="0" borderId="0" xfId="0" applyNumberFormat="1" applyFont="1" applyAlignment="1">
      <alignment horizontal="left" vertical="top"/>
    </xf>
    <xf numFmtId="168" fontId="14" fillId="4" borderId="9" xfId="0" applyNumberFormat="1" applyFont="1" applyFill="1" applyBorder="1" applyAlignment="1">
      <alignment horizontal="center" vertical="center" shrinkToFit="1"/>
    </xf>
    <xf numFmtId="168" fontId="14" fillId="4" borderId="10" xfId="0" applyNumberFormat="1" applyFont="1" applyFill="1" applyBorder="1" applyAlignment="1">
      <alignment horizontal="center" vertical="center" shrinkToFit="1"/>
    </xf>
    <xf numFmtId="167" fontId="15" fillId="5" borderId="0" xfId="0" applyNumberFormat="1" applyFont="1" applyFill="1" applyAlignment="1">
      <alignment horizontal="center" vertical="center"/>
    </xf>
    <xf numFmtId="168" fontId="14" fillId="4" borderId="11" xfId="0" applyNumberFormat="1" applyFont="1" applyFill="1" applyBorder="1" applyAlignment="1">
      <alignment horizontal="center" vertical="center" shrinkToFit="1"/>
    </xf>
    <xf numFmtId="0" fontId="33" fillId="0" borderId="8" xfId="1" applyFont="1" applyFill="1" applyBorder="1" applyAlignment="1" applyProtection="1">
      <alignment horizontal="right" vertical="center"/>
    </xf>
    <xf numFmtId="0" fontId="33" fillId="0" borderId="6" xfId="1" applyFont="1" applyFill="1" applyBorder="1" applyAlignment="1" applyProtection="1">
      <alignment horizontal="right" vertical="center"/>
    </xf>
    <xf numFmtId="0" fontId="33" fillId="0" borderId="0" xfId="1" applyFont="1" applyFill="1" applyBorder="1" applyAlignment="1" applyProtection="1">
      <alignment horizontal="right" vertical="center"/>
    </xf>
    <xf numFmtId="0" fontId="33" fillId="0" borderId="4" xfId="1" applyFont="1" applyFill="1" applyBorder="1" applyAlignment="1" applyProtection="1">
      <alignment horizontal="right" vertical="center"/>
    </xf>
    <xf numFmtId="0" fontId="6" fillId="37" borderId="3" xfId="0" applyFont="1" applyFill="1" applyBorder="1" applyAlignment="1">
      <alignment horizontal="center" vertical="center"/>
    </xf>
    <xf numFmtId="0" fontId="6" fillId="37" borderId="0" xfId="0" applyFont="1" applyFill="1" applyAlignment="1">
      <alignment horizontal="center" vertical="center"/>
    </xf>
    <xf numFmtId="0" fontId="6" fillId="37" borderId="4" xfId="0" applyFont="1" applyFill="1" applyBorder="1" applyAlignment="1">
      <alignment horizontal="center" vertical="center"/>
    </xf>
    <xf numFmtId="0" fontId="6" fillId="38" borderId="3" xfId="0" applyFont="1" applyFill="1" applyBorder="1" applyAlignment="1">
      <alignment horizontal="center" vertical="center"/>
    </xf>
    <xf numFmtId="0" fontId="6" fillId="38" borderId="0" xfId="0" applyFont="1" applyFill="1" applyAlignment="1">
      <alignment horizontal="center" vertical="center"/>
    </xf>
    <xf numFmtId="0" fontId="6" fillId="38" borderId="4" xfId="0" applyFont="1" applyFill="1" applyBorder="1" applyAlignment="1">
      <alignment horizontal="center" vertical="center"/>
    </xf>
    <xf numFmtId="0" fontId="6" fillId="39" borderId="3" xfId="0" applyFont="1" applyFill="1" applyBorder="1" applyAlignment="1">
      <alignment horizontal="center" vertical="center"/>
    </xf>
    <xf numFmtId="0" fontId="6" fillId="39" borderId="0" xfId="0" applyFont="1" applyFill="1" applyAlignment="1">
      <alignment horizontal="center" vertical="center"/>
    </xf>
    <xf numFmtId="0" fontId="6" fillId="39" borderId="4" xfId="0" applyFont="1" applyFill="1" applyBorder="1" applyAlignment="1">
      <alignment horizontal="center" vertical="center"/>
    </xf>
    <xf numFmtId="0" fontId="6" fillId="37" borderId="3" xfId="0" applyFont="1" applyFill="1" applyBorder="1" applyAlignment="1">
      <alignment horizontal="center" vertical="center" wrapText="1"/>
    </xf>
    <xf numFmtId="0" fontId="6" fillId="40" borderId="3" xfId="0" applyFont="1" applyFill="1" applyBorder="1" applyAlignment="1">
      <alignment horizontal="center" vertical="center"/>
    </xf>
    <xf numFmtId="0" fontId="6" fillId="40" borderId="0" xfId="0" applyFont="1" applyFill="1" applyAlignment="1">
      <alignment horizontal="center" vertical="center"/>
    </xf>
    <xf numFmtId="0" fontId="6" fillId="40" borderId="4" xfId="0" applyFont="1" applyFill="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3" borderId="3" xfId="0" applyFont="1" applyFill="1" applyBorder="1" applyAlignment="1">
      <alignment vertical="center"/>
    </xf>
    <xf numFmtId="0" fontId="6" fillId="3" borderId="0" xfId="0" applyFont="1" applyFill="1" applyAlignment="1">
      <alignment vertical="center"/>
    </xf>
    <xf numFmtId="0" fontId="6" fillId="3" borderId="4" xfId="0" applyFont="1" applyFill="1" applyBorder="1" applyAlignment="1">
      <alignment vertical="center"/>
    </xf>
    <xf numFmtId="0" fontId="6" fillId="38" borderId="0" xfId="0" applyFont="1" applyFill="1" applyBorder="1" applyAlignment="1">
      <alignment horizontal="center" vertical="center"/>
    </xf>
    <xf numFmtId="0" fontId="6" fillId="0" borderId="0" xfId="0" applyFont="1" applyBorder="1" applyAlignment="1">
      <alignment vertical="center"/>
    </xf>
    <xf numFmtId="0" fontId="6" fillId="0" borderId="23" xfId="0" applyFont="1" applyBorder="1" applyAlignment="1">
      <alignment vertical="center"/>
    </xf>
    <xf numFmtId="0" fontId="6" fillId="37" borderId="0" xfId="0" applyFont="1" applyFill="1" applyBorder="1" applyAlignment="1">
      <alignment horizontal="center" vertical="center"/>
    </xf>
    <xf numFmtId="0" fontId="6" fillId="41" borderId="3" xfId="0" applyFont="1" applyFill="1" applyBorder="1" applyAlignment="1">
      <alignment horizontal="center" vertical="center"/>
    </xf>
    <xf numFmtId="0" fontId="6" fillId="41" borderId="0" xfId="0" applyFont="1" applyFill="1" applyBorder="1" applyAlignment="1">
      <alignment horizontal="center" vertical="center"/>
    </xf>
    <xf numFmtId="0" fontId="6" fillId="41" borderId="4" xfId="0" applyFont="1" applyFill="1" applyBorder="1" applyAlignment="1">
      <alignment horizontal="center" vertical="center"/>
    </xf>
    <xf numFmtId="0" fontId="6" fillId="41" borderId="0" xfId="0" applyFont="1" applyFill="1" applyAlignment="1">
      <alignment horizontal="center" vertical="center"/>
    </xf>
    <xf numFmtId="0" fontId="6" fillId="42" borderId="3" xfId="0" applyFont="1" applyFill="1" applyBorder="1" applyAlignment="1">
      <alignment horizontal="center" vertical="center"/>
    </xf>
    <xf numFmtId="0" fontId="6" fillId="42" borderId="0" xfId="0" applyFont="1" applyFill="1" applyBorder="1" applyAlignment="1">
      <alignment horizontal="center" vertical="center"/>
    </xf>
    <xf numFmtId="0" fontId="6" fillId="42" borderId="4" xfId="0" applyFont="1" applyFill="1" applyBorder="1" applyAlignment="1">
      <alignment horizontal="center" vertical="center"/>
    </xf>
    <xf numFmtId="0" fontId="6" fillId="38" borderId="3" xfId="0" applyFont="1" applyFill="1" applyBorder="1" applyAlignment="1">
      <alignment horizontal="center" vertical="center" wrapText="1"/>
    </xf>
    <xf numFmtId="0" fontId="6" fillId="38" borderId="3" xfId="0" applyFont="1" applyFill="1" applyBorder="1" applyAlignment="1">
      <alignment horizontal="center" wrapText="1"/>
    </xf>
    <xf numFmtId="0" fontId="6" fillId="38" borderId="0" xfId="0" applyFont="1" applyFill="1" applyAlignment="1">
      <alignment horizontal="center"/>
    </xf>
    <xf numFmtId="0" fontId="6" fillId="38" borderId="4" xfId="0" applyFont="1" applyFill="1" applyBorder="1" applyAlignment="1">
      <alignment horizontal="center"/>
    </xf>
    <xf numFmtId="0" fontId="6" fillId="38" borderId="3" xfId="0" applyFont="1" applyFill="1" applyBorder="1" applyAlignment="1">
      <alignment horizontal="center"/>
    </xf>
    <xf numFmtId="0" fontId="6" fillId="41" borderId="5" xfId="0" applyFont="1" applyFill="1" applyBorder="1" applyAlignment="1">
      <alignment horizontal="center" vertical="center"/>
    </xf>
    <xf numFmtId="0" fontId="6" fillId="41" borderId="8" xfId="0" applyFont="1" applyFill="1" applyBorder="1" applyAlignment="1">
      <alignment horizontal="center" vertical="center"/>
    </xf>
    <xf numFmtId="0" fontId="6" fillId="41" borderId="6" xfId="0" applyFont="1" applyFill="1" applyBorder="1" applyAlignment="1">
      <alignment horizontal="center" vertical="center"/>
    </xf>
  </cellXfs>
  <cellStyles count="50">
    <cellStyle name="20 % - Accent1" xfId="27" builtinId="30" customBuiltin="1"/>
    <cellStyle name="20 % - Accent2" xfId="31" builtinId="34" customBuiltin="1"/>
    <cellStyle name="20 % - Accent3" xfId="35" builtinId="38" customBuiltin="1"/>
    <cellStyle name="20 % - Accent4" xfId="39" builtinId="42" customBuiltin="1"/>
    <cellStyle name="20 % - Accent5" xfId="43" builtinId="46" customBuiltin="1"/>
    <cellStyle name="20 % - Accent6" xfId="47" builtinId="50" customBuiltin="1"/>
    <cellStyle name="40 % - Accent1" xfId="28" builtinId="31" customBuiltin="1"/>
    <cellStyle name="40 % - Accent2" xfId="32" builtinId="35" customBuiltin="1"/>
    <cellStyle name="40 % - Accent3" xfId="36" builtinId="39" customBuiltin="1"/>
    <cellStyle name="40 % - Accent4" xfId="40" builtinId="43" customBuiltin="1"/>
    <cellStyle name="40 % - Accent5" xfId="44" builtinId="47" customBuiltin="1"/>
    <cellStyle name="40 % - Accent6" xfId="48" builtinId="51" customBuiltin="1"/>
    <cellStyle name="60 % - Accent1" xfId="29" builtinId="32" customBuiltin="1"/>
    <cellStyle name="60 % - Accent2" xfId="33" builtinId="36" customBuiltin="1"/>
    <cellStyle name="60 % - Accent3" xfId="37" builtinId="40" customBuiltin="1"/>
    <cellStyle name="60 % - Accent4" xfId="41" builtinId="44" customBuiltin="1"/>
    <cellStyle name="60 % - Accent5" xfId="45" builtinId="48" customBuiltin="1"/>
    <cellStyle name="60 %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Avertissement" xfId="22" builtinId="11" customBuiltin="1"/>
    <cellStyle name="Calcul" xfId="19" builtinId="22" customBuiltin="1"/>
    <cellStyle name="Cellule liée" xfId="20" builtinId="24" customBuiltin="1"/>
    <cellStyle name="Entrée" xfId="17" builtinId="20" customBuiltin="1"/>
    <cellStyle name="Insatisfaisant" xfId="15" builtinId="27" customBuiltin="1"/>
    <cellStyle name="Lien hypertexte" xfId="1" builtinId="8" customBuiltin="1"/>
    <cellStyle name="Lien hypertexte visité" xfId="4" builtinId="9" customBuiltin="1"/>
    <cellStyle name="Milliers" xfId="2" builtinId="3" customBuiltin="1"/>
    <cellStyle name="Milliers [0]" xfId="5" builtinId="6" customBuiltin="1"/>
    <cellStyle name="Monétaire" xfId="6" builtinId="4" customBuiltin="1"/>
    <cellStyle name="Monétaire [0]" xfId="7" builtinId="7" customBuiltin="1"/>
    <cellStyle name="Neutre" xfId="16" builtinId="28" customBuiltin="1"/>
    <cellStyle name="Normal" xfId="0" builtinId="0" customBuiltin="1"/>
    <cellStyle name="Normal 2" xfId="3" xr:uid="{00000000-0005-0000-0000-000003000000}"/>
    <cellStyle name="Note" xfId="23" builtinId="10" customBuiltin="1"/>
    <cellStyle name="Pourcentage" xfId="8" builtinId="5" customBuiltin="1"/>
    <cellStyle name="Satisfaisant" xfId="14" builtinId="26" customBuiltin="1"/>
    <cellStyle name="Sortie" xfId="18" builtinId="21" customBuiltin="1"/>
    <cellStyle name="Texte explicatif" xfId="24" builtinId="53" customBuiltin="1"/>
    <cellStyle name="Titre" xfId="9" builtinId="15" customBuiltin="1"/>
    <cellStyle name="Titre 1" xfId="10" builtinId="16" customBuiltin="1"/>
    <cellStyle name="Titre 2" xfId="11" builtinId="17" customBuiltin="1"/>
    <cellStyle name="Titre 3" xfId="12" builtinId="18" customBuiltin="1"/>
    <cellStyle name="Titre 4" xfId="13" builtinId="19" customBuiltin="1"/>
    <cellStyle name="Total" xfId="25" builtinId="25" customBuiltin="1"/>
    <cellStyle name="Vérification" xfId="21" builtinId="23"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28</xdr:col>
      <xdr:colOff>1466850</xdr:colOff>
      <xdr:row>7</xdr:row>
      <xdr:rowOff>85725</xdr:rowOff>
    </xdr:to>
    <xdr:pic>
      <xdr:nvPicPr>
        <xdr:cNvPr id="2" name="Image 1" descr="Logo Vertex42">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525462</xdr:rowOff>
    </xdr:to>
    <xdr:pic>
      <xdr:nvPicPr>
        <xdr:cNvPr id="2" name="Image 1" descr="Logo Vertex42">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workbookViewId="0">
      <selection activeCell="A35" sqref="A35:B35"/>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25.7109375" customWidth="1"/>
    <col min="30" max="30" width="10.28515625" customWidth="1"/>
  </cols>
  <sheetData>
    <row r="1" spans="1:32" s="3" customFormat="1" ht="15" customHeight="1" x14ac:dyDescent="0.2">
      <c r="A1" s="68">
        <f>DATE(AD18,AD20,1)</f>
        <v>45870</v>
      </c>
      <c r="B1" s="68"/>
      <c r="C1" s="68"/>
      <c r="D1" s="68"/>
      <c r="E1" s="68"/>
      <c r="F1" s="68"/>
      <c r="G1" s="68"/>
      <c r="H1" s="68"/>
      <c r="I1" s="42"/>
      <c r="J1" s="42"/>
      <c r="K1" s="71">
        <f>DATE(YEAR(A1),MONTH(A1)-1,1)</f>
        <v>45839</v>
      </c>
      <c r="L1" s="71"/>
      <c r="M1" s="71"/>
      <c r="N1" s="71"/>
      <c r="O1" s="71"/>
      <c r="P1" s="71"/>
      <c r="Q1" s="71"/>
      <c r="S1" s="71">
        <f>DATE(YEAR(A1),MONTH(A1)+1,1)</f>
        <v>45901</v>
      </c>
      <c r="T1" s="71"/>
      <c r="U1" s="71"/>
      <c r="V1" s="71"/>
      <c r="W1" s="71"/>
      <c r="X1" s="71"/>
      <c r="Y1" s="71"/>
    </row>
    <row r="2" spans="1:32" s="3" customFormat="1" ht="11.25" customHeight="1" x14ac:dyDescent="0.2">
      <c r="A2" s="68"/>
      <c r="B2" s="68"/>
      <c r="C2" s="68"/>
      <c r="D2" s="68"/>
      <c r="E2" s="68"/>
      <c r="F2" s="68"/>
      <c r="G2" s="68"/>
      <c r="H2" s="68"/>
      <c r="I2" s="42"/>
      <c r="J2" s="42"/>
      <c r="K2" s="40" t="str">
        <f>INDEX({"D";"L";"M";"M";"J";"V";"S"},1+MOD(Jour_Début+1-2,7))</f>
        <v>L</v>
      </c>
      <c r="L2" s="40" t="str">
        <f>INDEX({"D";"L";"M";"M";"J";"V";"S"},1+MOD(Jour_Début+2-2,7))</f>
        <v>M</v>
      </c>
      <c r="M2" s="40" t="str">
        <f>INDEX({"D";"L";"M";"M";"J";"V";"S"},1+MOD(Jour_Début+3-2,7))</f>
        <v>M</v>
      </c>
      <c r="N2" s="40" t="str">
        <f>INDEX({"D";"L";"M";"M";"J";"V";"S"},1+MOD(Jour_Début+4-2,7))</f>
        <v>J</v>
      </c>
      <c r="O2" s="40" t="str">
        <f>INDEX({"D";"L";"M";"M";"J";"V";"S"},1+MOD(Jour_Début+5-2,7))</f>
        <v>V</v>
      </c>
      <c r="P2" s="40" t="str">
        <f>INDEX({"D";"L";"M";"M";"J";"V";"S"},1+MOD(Jour_Début+6-2,7))</f>
        <v>S</v>
      </c>
      <c r="Q2" s="40" t="str">
        <f>INDEX({"D";"L";"M";"M";"J";"V";"S"},1+MOD(Jour_Début+7-2,7))</f>
        <v>D</v>
      </c>
      <c r="S2" s="40" t="str">
        <f>INDEX({"D";"L";"M";"M";"J";"V";"S"},1+MOD(Jour_Début+1-2,7))</f>
        <v>L</v>
      </c>
      <c r="T2" s="40" t="str">
        <f>INDEX({"D";"L";"M";"M";"J";"V";"S"},1+MOD(Jour_Début+2-2,7))</f>
        <v>M</v>
      </c>
      <c r="U2" s="40" t="str">
        <f>INDEX({"D";"L";"M";"M";"J";"V";"S"},1+MOD(Jour_Début+3-2,7))</f>
        <v>M</v>
      </c>
      <c r="V2" s="40" t="str">
        <f>INDEX({"D";"L";"M";"M";"J";"V";"S"},1+MOD(Jour_Début+4-2,7))</f>
        <v>J</v>
      </c>
      <c r="W2" s="40" t="str">
        <f>INDEX({"D";"L";"M";"M";"J";"V";"S"},1+MOD(Jour_Début+5-2,7))</f>
        <v>V</v>
      </c>
      <c r="X2" s="40" t="str">
        <f>INDEX({"D";"L";"M";"M";"J";"V";"S"},1+MOD(Jour_Début+6-2,7))</f>
        <v>S</v>
      </c>
      <c r="Y2" s="40" t="str">
        <f>INDEX({"D";"L";"M";"M";"J";"V";"S"},1+MOD(Jour_Début+7-2,7))</f>
        <v>D</v>
      </c>
    </row>
    <row r="3" spans="1:32" s="4" customFormat="1" ht="9" customHeight="1" x14ac:dyDescent="0.2">
      <c r="A3" s="68"/>
      <c r="B3" s="68"/>
      <c r="C3" s="68"/>
      <c r="D3" s="68"/>
      <c r="E3" s="68"/>
      <c r="F3" s="68"/>
      <c r="G3" s="68"/>
      <c r="H3" s="68"/>
      <c r="I3" s="42"/>
      <c r="J3" s="42"/>
      <c r="K3" s="45" t="str">
        <f t="shared" ref="K3:Q8" si="0">IF(MONTH($K$1)&lt;&gt;MONTH($K$1-(WEEKDAY($K$1,1)-(Jour_Début-1))-IF((WEEKDAY($K$1,1)-(Jour_Début-1))&lt;=0,7,0)+(ROW(K3)-ROW($K$3))*7+(COLUMN(K3)-COLUMN($K$3)+1)),"",$K$1-(WEEKDAY($K$1,1)-(Jour_Début-1))-IF((WEEKDAY($K$1,1)-(Jour_Début-1))&lt;=0,7,0)+(ROW(K3)-ROW($K$3))*7+(COLUMN(K3)-COLUMN($K$3)+1))</f>
        <v/>
      </c>
      <c r="L3" s="45">
        <f t="shared" si="0"/>
        <v>45839</v>
      </c>
      <c r="M3" s="45">
        <f t="shared" si="0"/>
        <v>45840</v>
      </c>
      <c r="N3" s="45">
        <f t="shared" si="0"/>
        <v>45841</v>
      </c>
      <c r="O3" s="45">
        <f t="shared" si="0"/>
        <v>45842</v>
      </c>
      <c r="P3" s="45">
        <f t="shared" si="0"/>
        <v>45843</v>
      </c>
      <c r="Q3" s="45">
        <f t="shared" si="0"/>
        <v>45844</v>
      </c>
      <c r="R3" s="3"/>
      <c r="S3" s="45">
        <f t="shared" ref="S3:Y8" si="1">IF(MONTH($S$1)&lt;&gt;MONTH($S$1-(WEEKDAY($S$1,1)-(Jour_Début-1))-IF((WEEKDAY($S$1,1)-(Jour_Début-1))&lt;=0,7,0)+(ROW(S3)-ROW($S$3))*7+(COLUMN(S3)-COLUMN($S$3)+1)),"",$S$1-(WEEKDAY($S$1,1)-(Jour_Début-1))-IF((WEEKDAY($S$1,1)-(Jour_Début-1))&lt;=0,7,0)+(ROW(S3)-ROW($S$3))*7+(COLUMN(S3)-COLUMN($S$3)+1))</f>
        <v>45901</v>
      </c>
      <c r="T3" s="45">
        <f t="shared" si="1"/>
        <v>45902</v>
      </c>
      <c r="U3" s="45">
        <f t="shared" si="1"/>
        <v>45903</v>
      </c>
      <c r="V3" s="45">
        <f t="shared" si="1"/>
        <v>45904</v>
      </c>
      <c r="W3" s="45">
        <f t="shared" si="1"/>
        <v>45905</v>
      </c>
      <c r="X3" s="45">
        <f t="shared" si="1"/>
        <v>45906</v>
      </c>
      <c r="Y3" s="45">
        <f t="shared" si="1"/>
        <v>45907</v>
      </c>
      <c r="AB3" s="3"/>
      <c r="AC3" s="3"/>
      <c r="AD3" s="3"/>
      <c r="AE3" s="3"/>
    </row>
    <row r="4" spans="1:32" s="4" customFormat="1" ht="9" customHeight="1" x14ac:dyDescent="0.2">
      <c r="A4" s="68"/>
      <c r="B4" s="68"/>
      <c r="C4" s="68"/>
      <c r="D4" s="68"/>
      <c r="E4" s="68"/>
      <c r="F4" s="68"/>
      <c r="G4" s="68"/>
      <c r="H4" s="68"/>
      <c r="I4" s="42"/>
      <c r="J4" s="42"/>
      <c r="K4" s="45">
        <f t="shared" si="0"/>
        <v>45845</v>
      </c>
      <c r="L4" s="45">
        <f t="shared" si="0"/>
        <v>45846</v>
      </c>
      <c r="M4" s="45">
        <f t="shared" si="0"/>
        <v>45847</v>
      </c>
      <c r="N4" s="45">
        <f t="shared" si="0"/>
        <v>45848</v>
      </c>
      <c r="O4" s="45">
        <f t="shared" si="0"/>
        <v>45849</v>
      </c>
      <c r="P4" s="45">
        <f t="shared" si="0"/>
        <v>45850</v>
      </c>
      <c r="Q4" s="45">
        <f t="shared" si="0"/>
        <v>45851</v>
      </c>
      <c r="R4" s="3"/>
      <c r="S4" s="45">
        <f t="shared" si="1"/>
        <v>45908</v>
      </c>
      <c r="T4" s="45">
        <f t="shared" si="1"/>
        <v>45909</v>
      </c>
      <c r="U4" s="45">
        <f t="shared" si="1"/>
        <v>45910</v>
      </c>
      <c r="V4" s="45">
        <f t="shared" si="1"/>
        <v>45911</v>
      </c>
      <c r="W4" s="45">
        <f t="shared" si="1"/>
        <v>45912</v>
      </c>
      <c r="X4" s="45">
        <f t="shared" si="1"/>
        <v>45913</v>
      </c>
      <c r="Y4" s="45">
        <f t="shared" si="1"/>
        <v>45914</v>
      </c>
      <c r="AB4" s="3"/>
      <c r="AC4" s="3"/>
      <c r="AD4" s="3"/>
      <c r="AE4" s="3"/>
    </row>
    <row r="5" spans="1:32" s="4" customFormat="1" ht="9" customHeight="1" x14ac:dyDescent="0.2">
      <c r="A5" s="68"/>
      <c r="B5" s="68"/>
      <c r="C5" s="68"/>
      <c r="D5" s="68"/>
      <c r="E5" s="68"/>
      <c r="F5" s="68"/>
      <c r="G5" s="68"/>
      <c r="H5" s="68"/>
      <c r="I5" s="42"/>
      <c r="J5" s="42"/>
      <c r="K5" s="45">
        <f t="shared" si="0"/>
        <v>45852</v>
      </c>
      <c r="L5" s="45">
        <f t="shared" si="0"/>
        <v>45853</v>
      </c>
      <c r="M5" s="45">
        <f t="shared" si="0"/>
        <v>45854</v>
      </c>
      <c r="N5" s="45">
        <f t="shared" si="0"/>
        <v>45855</v>
      </c>
      <c r="O5" s="45">
        <f t="shared" si="0"/>
        <v>45856</v>
      </c>
      <c r="P5" s="45">
        <f t="shared" si="0"/>
        <v>45857</v>
      </c>
      <c r="Q5" s="45">
        <f t="shared" si="0"/>
        <v>45858</v>
      </c>
      <c r="R5" s="3"/>
      <c r="S5" s="45">
        <f t="shared" si="1"/>
        <v>45915</v>
      </c>
      <c r="T5" s="45">
        <f t="shared" si="1"/>
        <v>45916</v>
      </c>
      <c r="U5" s="45">
        <f t="shared" si="1"/>
        <v>45917</v>
      </c>
      <c r="V5" s="45">
        <f t="shared" si="1"/>
        <v>45918</v>
      </c>
      <c r="W5" s="45">
        <f t="shared" si="1"/>
        <v>45919</v>
      </c>
      <c r="X5" s="45">
        <f t="shared" si="1"/>
        <v>45920</v>
      </c>
      <c r="Y5" s="45">
        <f t="shared" si="1"/>
        <v>45921</v>
      </c>
      <c r="AB5" s="3"/>
      <c r="AC5" s="3"/>
      <c r="AD5" s="3"/>
      <c r="AE5" s="3"/>
    </row>
    <row r="6" spans="1:32" s="4" customFormat="1" ht="9" customHeight="1" x14ac:dyDescent="0.2">
      <c r="A6" s="68"/>
      <c r="B6" s="68"/>
      <c r="C6" s="68"/>
      <c r="D6" s="68"/>
      <c r="E6" s="68"/>
      <c r="F6" s="68"/>
      <c r="G6" s="68"/>
      <c r="H6" s="68"/>
      <c r="I6" s="42"/>
      <c r="J6" s="42"/>
      <c r="K6" s="45">
        <f t="shared" si="0"/>
        <v>45859</v>
      </c>
      <c r="L6" s="45">
        <f t="shared" si="0"/>
        <v>45860</v>
      </c>
      <c r="M6" s="45">
        <f t="shared" si="0"/>
        <v>45861</v>
      </c>
      <c r="N6" s="45">
        <f t="shared" si="0"/>
        <v>45862</v>
      </c>
      <c r="O6" s="45">
        <f t="shared" si="0"/>
        <v>45863</v>
      </c>
      <c r="P6" s="45">
        <f t="shared" si="0"/>
        <v>45864</v>
      </c>
      <c r="Q6" s="45">
        <f t="shared" si="0"/>
        <v>45865</v>
      </c>
      <c r="R6" s="3"/>
      <c r="S6" s="45">
        <f t="shared" si="1"/>
        <v>45922</v>
      </c>
      <c r="T6" s="45">
        <f t="shared" si="1"/>
        <v>45923</v>
      </c>
      <c r="U6" s="45">
        <f t="shared" si="1"/>
        <v>45924</v>
      </c>
      <c r="V6" s="45">
        <f t="shared" si="1"/>
        <v>45925</v>
      </c>
      <c r="W6" s="45">
        <f t="shared" si="1"/>
        <v>45926</v>
      </c>
      <c r="X6" s="45">
        <f t="shared" si="1"/>
        <v>45927</v>
      </c>
      <c r="Y6" s="45">
        <f t="shared" si="1"/>
        <v>45928</v>
      </c>
      <c r="AB6" s="3"/>
      <c r="AC6" s="3"/>
      <c r="AD6" s="3"/>
      <c r="AE6" s="3"/>
    </row>
    <row r="7" spans="1:32" s="4" customFormat="1" ht="9" customHeight="1" x14ac:dyDescent="0.2">
      <c r="A7" s="68"/>
      <c r="B7" s="68"/>
      <c r="C7" s="68"/>
      <c r="D7" s="68"/>
      <c r="E7" s="68"/>
      <c r="F7" s="68"/>
      <c r="G7" s="68"/>
      <c r="H7" s="68"/>
      <c r="I7" s="42"/>
      <c r="J7" s="42"/>
      <c r="K7" s="45">
        <f t="shared" si="0"/>
        <v>45866</v>
      </c>
      <c r="L7" s="45">
        <f t="shared" si="0"/>
        <v>45867</v>
      </c>
      <c r="M7" s="45">
        <f t="shared" si="0"/>
        <v>45868</v>
      </c>
      <c r="N7" s="45">
        <f t="shared" si="0"/>
        <v>45869</v>
      </c>
      <c r="O7" s="45" t="str">
        <f t="shared" si="0"/>
        <v/>
      </c>
      <c r="P7" s="45" t="str">
        <f t="shared" si="0"/>
        <v/>
      </c>
      <c r="Q7" s="45" t="str">
        <f t="shared" si="0"/>
        <v/>
      </c>
      <c r="R7" s="3"/>
      <c r="S7" s="45">
        <f t="shared" si="1"/>
        <v>45929</v>
      </c>
      <c r="T7" s="45">
        <f t="shared" si="1"/>
        <v>45930</v>
      </c>
      <c r="U7" s="45" t="str">
        <f t="shared" si="1"/>
        <v/>
      </c>
      <c r="V7" s="45" t="str">
        <f t="shared" si="1"/>
        <v/>
      </c>
      <c r="W7" s="45" t="str">
        <f t="shared" si="1"/>
        <v/>
      </c>
      <c r="X7" s="45" t="str">
        <f t="shared" si="1"/>
        <v/>
      </c>
      <c r="Y7" s="45" t="str">
        <f t="shared" si="1"/>
        <v/>
      </c>
      <c r="AB7" s="3"/>
      <c r="AC7" s="3"/>
      <c r="AD7" s="3"/>
      <c r="AE7" s="3"/>
    </row>
    <row r="8" spans="1:32" s="5" customFormat="1" ht="9" customHeight="1" x14ac:dyDescent="0.2">
      <c r="A8" s="43"/>
      <c r="B8" s="43"/>
      <c r="C8" s="43"/>
      <c r="D8" s="43"/>
      <c r="E8" s="43"/>
      <c r="F8" s="43"/>
      <c r="G8" s="43"/>
      <c r="H8" s="43"/>
      <c r="I8" s="44"/>
      <c r="J8" s="44"/>
      <c r="K8" s="45" t="str">
        <f t="shared" si="0"/>
        <v/>
      </c>
      <c r="L8" s="45" t="str">
        <f t="shared" si="0"/>
        <v/>
      </c>
      <c r="M8" s="45" t="str">
        <f t="shared" si="0"/>
        <v/>
      </c>
      <c r="N8" s="45" t="str">
        <f t="shared" si="0"/>
        <v/>
      </c>
      <c r="O8" s="45" t="str">
        <f t="shared" si="0"/>
        <v/>
      </c>
      <c r="P8" s="45" t="str">
        <f t="shared" si="0"/>
        <v/>
      </c>
      <c r="Q8" s="45" t="str">
        <f t="shared" si="0"/>
        <v/>
      </c>
      <c r="R8" s="18"/>
      <c r="S8" s="45" t="str">
        <f t="shared" si="1"/>
        <v/>
      </c>
      <c r="T8" s="45" t="str">
        <f t="shared" si="1"/>
        <v/>
      </c>
      <c r="U8" s="45" t="str">
        <f t="shared" si="1"/>
        <v/>
      </c>
      <c r="V8" s="45" t="str">
        <f t="shared" si="1"/>
        <v/>
      </c>
      <c r="W8" s="45" t="str">
        <f t="shared" si="1"/>
        <v/>
      </c>
      <c r="X8" s="45" t="str">
        <f t="shared" si="1"/>
        <v/>
      </c>
      <c r="Y8" s="45" t="str">
        <f t="shared" si="1"/>
        <v/>
      </c>
      <c r="Z8" s="19"/>
    </row>
    <row r="9" spans="1:32" s="1" customFormat="1" ht="21" customHeight="1" x14ac:dyDescent="0.25">
      <c r="A9" s="69">
        <f>A10</f>
        <v>45866</v>
      </c>
      <c r="B9" s="70"/>
      <c r="C9" s="70">
        <f>C10</f>
        <v>45867</v>
      </c>
      <c r="D9" s="70"/>
      <c r="E9" s="70">
        <f>E10</f>
        <v>45868</v>
      </c>
      <c r="F9" s="70"/>
      <c r="G9" s="70">
        <f>G10</f>
        <v>45869</v>
      </c>
      <c r="H9" s="70"/>
      <c r="I9" s="70">
        <f>I10</f>
        <v>45870</v>
      </c>
      <c r="J9" s="70"/>
      <c r="K9" s="70">
        <f>K10</f>
        <v>45871</v>
      </c>
      <c r="L9" s="70"/>
      <c r="M9" s="70"/>
      <c r="N9" s="70"/>
      <c r="O9" s="70"/>
      <c r="P9" s="70"/>
      <c r="Q9" s="70"/>
      <c r="R9" s="70"/>
      <c r="S9" s="70">
        <f>S10</f>
        <v>45872</v>
      </c>
      <c r="T9" s="70"/>
      <c r="U9" s="70"/>
      <c r="V9" s="70"/>
      <c r="W9" s="70"/>
      <c r="X9" s="70"/>
      <c r="Y9" s="70"/>
      <c r="Z9" s="72"/>
      <c r="AB9" s="38" t="s">
        <v>3</v>
      </c>
      <c r="AC9" s="36"/>
      <c r="AD9" s="36"/>
      <c r="AE9" s="36"/>
      <c r="AF9" s="36"/>
    </row>
    <row r="10" spans="1:32" s="1" customFormat="1" ht="18.75" x14ac:dyDescent="0.25">
      <c r="A10" s="46">
        <f>$A$1-(WEEKDAY($A$1,1)-(Jour_Début-1))-IF((WEEKDAY($A$1,1)-(Jour_Début-1))&lt;=0,7,0)+1</f>
        <v>45866</v>
      </c>
      <c r="B10" s="12"/>
      <c r="C10" s="47">
        <f>A10+1</f>
        <v>45867</v>
      </c>
      <c r="D10" s="11"/>
      <c r="E10" s="47">
        <f>C10+1</f>
        <v>45868</v>
      </c>
      <c r="F10" s="11"/>
      <c r="G10" s="47">
        <f>E10+1</f>
        <v>45869</v>
      </c>
      <c r="H10" s="11"/>
      <c r="I10" s="47">
        <f>G10+1</f>
        <v>45870</v>
      </c>
      <c r="J10" s="11"/>
      <c r="K10" s="54">
        <f>I10+1</f>
        <v>45871</v>
      </c>
      <c r="L10" s="55"/>
      <c r="M10" s="56"/>
      <c r="N10" s="56"/>
      <c r="O10" s="56"/>
      <c r="P10" s="56"/>
      <c r="Q10" s="56"/>
      <c r="R10" s="57"/>
      <c r="S10" s="58">
        <f>K10+1</f>
        <v>45872</v>
      </c>
      <c r="T10" s="59"/>
      <c r="U10" s="60"/>
      <c r="V10" s="60"/>
      <c r="W10" s="60"/>
      <c r="X10" s="60"/>
      <c r="Y10" s="60"/>
      <c r="Z10" s="61"/>
      <c r="AB10" s="39" t="s">
        <v>2</v>
      </c>
      <c r="AC10" s="37"/>
      <c r="AD10" s="37"/>
      <c r="AE10" s="37"/>
      <c r="AF10" s="37"/>
    </row>
    <row r="11" spans="1:32" s="1" customFormat="1" x14ac:dyDescent="0.2">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32" s="1" customFormat="1" x14ac:dyDescent="0.2">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32" s="1" customFormat="1" x14ac:dyDescent="0.2">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32" s="1" customFormat="1" x14ac:dyDescent="0.2">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32" s="2" customFormat="1" ht="13.35" customHeight="1" x14ac:dyDescent="0.2">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32" s="1" customFormat="1" ht="18.75" x14ac:dyDescent="0.2">
      <c r="A16" s="46">
        <f>S10+1</f>
        <v>45873</v>
      </c>
      <c r="B16" s="12"/>
      <c r="C16" s="47">
        <f>A16+1</f>
        <v>45874</v>
      </c>
      <c r="D16" s="11"/>
      <c r="E16" s="47">
        <f>C16+1</f>
        <v>45875</v>
      </c>
      <c r="F16" s="11"/>
      <c r="G16" s="47">
        <f>E16+1</f>
        <v>45876</v>
      </c>
      <c r="H16" s="11"/>
      <c r="I16" s="47">
        <f>G16+1</f>
        <v>45877</v>
      </c>
      <c r="J16" s="11"/>
      <c r="K16" s="54">
        <f>I16+1</f>
        <v>45878</v>
      </c>
      <c r="L16" s="55"/>
      <c r="M16" s="56"/>
      <c r="N16" s="56"/>
      <c r="O16" s="56"/>
      <c r="P16" s="56"/>
      <c r="Q16" s="56"/>
      <c r="R16" s="57"/>
      <c r="S16" s="58">
        <f>K16+1</f>
        <v>45879</v>
      </c>
      <c r="T16" s="59"/>
      <c r="U16" s="60"/>
      <c r="V16" s="60"/>
      <c r="W16" s="60"/>
      <c r="X16" s="60"/>
      <c r="Y16" s="60"/>
      <c r="Z16" s="61"/>
      <c r="AB16" s="20" t="s">
        <v>4</v>
      </c>
      <c r="AC16" s="10"/>
      <c r="AD16" s="10"/>
    </row>
    <row r="17" spans="1:31" s="1" customFormat="1" ht="13.35" customHeight="1" x14ac:dyDescent="0.2">
      <c r="A17" s="51"/>
      <c r="B17" s="52"/>
      <c r="C17" s="64"/>
      <c r="D17" s="65"/>
      <c r="E17" s="64"/>
      <c r="F17" s="65"/>
      <c r="G17" s="64"/>
      <c r="H17" s="65"/>
      <c r="I17" s="64"/>
      <c r="J17" s="65"/>
      <c r="K17" s="64"/>
      <c r="L17" s="66"/>
      <c r="M17" s="66"/>
      <c r="N17" s="66"/>
      <c r="O17" s="66"/>
      <c r="P17" s="66"/>
      <c r="Q17" s="66"/>
      <c r="R17" s="65"/>
      <c r="S17" s="51"/>
      <c r="T17" s="52"/>
      <c r="U17" s="52"/>
      <c r="V17" s="52"/>
      <c r="W17" s="52"/>
      <c r="X17" s="52"/>
      <c r="Y17" s="52"/>
      <c r="Z17" s="53"/>
      <c r="AB17" s="10"/>
    </row>
    <row r="18" spans="1:31" s="1" customFormat="1" ht="13.35" customHeight="1" x14ac:dyDescent="0.2">
      <c r="A18" s="51"/>
      <c r="B18" s="52"/>
      <c r="C18" s="64"/>
      <c r="D18" s="65"/>
      <c r="E18" s="64"/>
      <c r="F18" s="65"/>
      <c r="G18" s="64"/>
      <c r="H18" s="65"/>
      <c r="I18" s="64"/>
      <c r="J18" s="65"/>
      <c r="K18" s="64"/>
      <c r="L18" s="66"/>
      <c r="M18" s="66"/>
      <c r="N18" s="66"/>
      <c r="O18" s="66"/>
      <c r="P18" s="66"/>
      <c r="Q18" s="66"/>
      <c r="R18" s="65"/>
      <c r="S18" s="51"/>
      <c r="T18" s="52"/>
      <c r="U18" s="52"/>
      <c r="V18" s="52"/>
      <c r="W18" s="52"/>
      <c r="X18" s="52"/>
      <c r="Y18" s="52"/>
      <c r="Z18" s="53"/>
      <c r="AB18" s="10"/>
      <c r="AC18" s="21" t="s">
        <v>8</v>
      </c>
      <c r="AD18" s="22">
        <v>2025</v>
      </c>
    </row>
    <row r="19" spans="1:31" s="1" customFormat="1" ht="13.35" customHeight="1" x14ac:dyDescent="0.2">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c r="AB19" s="10"/>
    </row>
    <row r="20" spans="1:31" s="1" customFormat="1" ht="13.35" customHeight="1" x14ac:dyDescent="0.2">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c r="AB20" s="10"/>
      <c r="AC20" s="21" t="s">
        <v>9</v>
      </c>
      <c r="AD20" s="22">
        <v>8</v>
      </c>
    </row>
    <row r="21" spans="1:31" s="2" customFormat="1" ht="13.35" customHeight="1" x14ac:dyDescent="0.2">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c r="AB21" s="1"/>
      <c r="AC21" s="1"/>
      <c r="AD21" s="1"/>
      <c r="AE21" s="1"/>
    </row>
    <row r="22" spans="1:31" s="1" customFormat="1" ht="18.75" x14ac:dyDescent="0.2">
      <c r="A22" s="46">
        <f>S16+1</f>
        <v>45880</v>
      </c>
      <c r="B22" s="12"/>
      <c r="C22" s="47">
        <f>A22+1</f>
        <v>45881</v>
      </c>
      <c r="D22" s="11"/>
      <c r="E22" s="47">
        <f>C22+1</f>
        <v>45882</v>
      </c>
      <c r="F22" s="11"/>
      <c r="G22" s="47">
        <f>E22+1</f>
        <v>45883</v>
      </c>
      <c r="H22" s="11"/>
      <c r="I22" s="47">
        <f>G22+1</f>
        <v>45884</v>
      </c>
      <c r="J22" s="11"/>
      <c r="K22" s="54">
        <f>I22+1</f>
        <v>45885</v>
      </c>
      <c r="L22" s="55"/>
      <c r="M22" s="56"/>
      <c r="N22" s="56"/>
      <c r="O22" s="56"/>
      <c r="P22" s="56"/>
      <c r="Q22" s="56"/>
      <c r="R22" s="57"/>
      <c r="S22" s="58">
        <f>K22+1</f>
        <v>45886</v>
      </c>
      <c r="T22" s="59"/>
      <c r="U22" s="60"/>
      <c r="V22" s="60"/>
      <c r="W22" s="60"/>
      <c r="X22" s="60"/>
      <c r="Y22" s="60"/>
      <c r="Z22" s="61"/>
      <c r="AB22" s="20" t="s">
        <v>5</v>
      </c>
      <c r="AC22" s="2"/>
      <c r="AD22" s="2"/>
      <c r="AE22" s="2"/>
    </row>
    <row r="23" spans="1:31" s="1" customFormat="1" ht="13.35" customHeight="1" x14ac:dyDescent="0.2">
      <c r="A23" s="51"/>
      <c r="B23" s="52"/>
      <c r="C23" s="64"/>
      <c r="D23" s="65"/>
      <c r="E23" s="64"/>
      <c r="F23" s="65"/>
      <c r="G23" s="64"/>
      <c r="H23" s="65"/>
      <c r="I23" s="64"/>
      <c r="J23" s="65"/>
      <c r="K23" s="64"/>
      <c r="L23" s="66"/>
      <c r="M23" s="66"/>
      <c r="N23" s="66"/>
      <c r="O23" s="66"/>
      <c r="P23" s="66"/>
      <c r="Q23" s="66"/>
      <c r="R23" s="65"/>
      <c r="S23" s="51"/>
      <c r="T23" s="52"/>
      <c r="U23" s="52"/>
      <c r="V23" s="52"/>
      <c r="W23" s="52"/>
      <c r="X23" s="52"/>
      <c r="Y23" s="52"/>
      <c r="Z23" s="53"/>
      <c r="AC23" s="10"/>
      <c r="AD23" s="10"/>
    </row>
    <row r="24" spans="1:31" s="1" customFormat="1" ht="13.35" customHeight="1" x14ac:dyDescent="0.2">
      <c r="A24" s="51"/>
      <c r="B24" s="52"/>
      <c r="C24" s="64"/>
      <c r="D24" s="65"/>
      <c r="E24" s="64"/>
      <c r="F24" s="65"/>
      <c r="G24" s="64"/>
      <c r="H24" s="65"/>
      <c r="I24" s="64"/>
      <c r="J24" s="65"/>
      <c r="K24" s="64"/>
      <c r="L24" s="66"/>
      <c r="M24" s="66"/>
      <c r="N24" s="66"/>
      <c r="O24" s="66"/>
      <c r="P24" s="66"/>
      <c r="Q24" s="66"/>
      <c r="R24" s="65"/>
      <c r="S24" s="51"/>
      <c r="T24" s="52"/>
      <c r="U24" s="52"/>
      <c r="V24" s="52"/>
      <c r="W24" s="52"/>
      <c r="X24" s="52"/>
      <c r="Y24" s="52"/>
      <c r="Z24" s="53"/>
      <c r="AB24" s="10"/>
      <c r="AC24" s="21" t="s">
        <v>10</v>
      </c>
      <c r="AD24" s="22">
        <v>2</v>
      </c>
      <c r="AE24" s="2"/>
    </row>
    <row r="25" spans="1:31" s="1" customFormat="1" ht="13.35" customHeight="1" x14ac:dyDescent="0.2">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c r="AB25" s="10"/>
      <c r="AC25" s="10"/>
      <c r="AD25" s="10"/>
    </row>
    <row r="26" spans="1:31" s="1" customFormat="1" ht="13.35" customHeight="1" x14ac:dyDescent="0.2">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c r="AD26" s="10"/>
    </row>
    <row r="27" spans="1:31" s="2" customFormat="1" ht="13.35" customHeight="1" x14ac:dyDescent="0.2">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c r="AD27" s="10"/>
      <c r="AE27" s="1"/>
    </row>
    <row r="28" spans="1:31" s="1" customFormat="1" ht="18.75" x14ac:dyDescent="0.2">
      <c r="A28" s="46">
        <f>S22+1</f>
        <v>45887</v>
      </c>
      <c r="B28" s="12"/>
      <c r="C28" s="47">
        <f>A28+1</f>
        <v>45888</v>
      </c>
      <c r="D28" s="11"/>
      <c r="E28" s="47">
        <f>C28+1</f>
        <v>45889</v>
      </c>
      <c r="F28" s="11"/>
      <c r="G28" s="47">
        <f>E28+1</f>
        <v>45890</v>
      </c>
      <c r="H28" s="11"/>
      <c r="I28" s="47">
        <f>G28+1</f>
        <v>45891</v>
      </c>
      <c r="J28" s="11"/>
      <c r="K28" s="54">
        <f>I28+1</f>
        <v>45892</v>
      </c>
      <c r="L28" s="55"/>
      <c r="M28" s="56"/>
      <c r="N28" s="56"/>
      <c r="O28" s="56"/>
      <c r="P28" s="56"/>
      <c r="Q28" s="56"/>
      <c r="R28" s="57"/>
      <c r="S28" s="58">
        <f>K28+1</f>
        <v>45893</v>
      </c>
      <c r="T28" s="59"/>
      <c r="U28" s="60"/>
      <c r="V28" s="60"/>
      <c r="W28" s="60"/>
      <c r="X28" s="60"/>
      <c r="Y28" s="60"/>
      <c r="Z28" s="61"/>
      <c r="AB28" s="20" t="s">
        <v>6</v>
      </c>
      <c r="AC28" s="10"/>
      <c r="AD28" s="10"/>
    </row>
    <row r="29" spans="1:31" s="1" customFormat="1" ht="13.35" customHeight="1" x14ac:dyDescent="0.2">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c r="AB29" s="10"/>
      <c r="AC29" s="23" t="s">
        <v>11</v>
      </c>
      <c r="AD29" s="10"/>
    </row>
    <row r="30" spans="1:31" s="1" customFormat="1" ht="13.35" customHeight="1" x14ac:dyDescent="0.2">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c r="AB30" s="10"/>
      <c r="AC30" s="23" t="s">
        <v>12</v>
      </c>
      <c r="AD30" s="10"/>
      <c r="AE30" s="2"/>
    </row>
    <row r="31" spans="1:31" s="1" customFormat="1" ht="13.35" customHeight="1" x14ac:dyDescent="0.2">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c r="AC31" s="10"/>
      <c r="AD31" s="10"/>
    </row>
    <row r="32" spans="1:31" s="1" customFormat="1" ht="13.35" customHeight="1" x14ac:dyDescent="0.2">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c r="AD32" s="10"/>
    </row>
    <row r="33" spans="1:31" s="2" customFormat="1" ht="13.35" customHeight="1" x14ac:dyDescent="0.2">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c r="AD33" s="1"/>
      <c r="AE33" s="1"/>
    </row>
    <row r="34" spans="1:31" s="1" customFormat="1" ht="18.75" x14ac:dyDescent="0.2">
      <c r="A34" s="46">
        <f>S28+1</f>
        <v>45894</v>
      </c>
      <c r="B34" s="12"/>
      <c r="C34" s="47">
        <f>A34+1</f>
        <v>45895</v>
      </c>
      <c r="D34" s="11"/>
      <c r="E34" s="47">
        <f>C34+1</f>
        <v>45896</v>
      </c>
      <c r="F34" s="11"/>
      <c r="G34" s="47">
        <f>E34+1</f>
        <v>45897</v>
      </c>
      <c r="H34" s="11"/>
      <c r="I34" s="47">
        <f>G34+1</f>
        <v>45898</v>
      </c>
      <c r="J34" s="11"/>
      <c r="K34" s="54">
        <f>I34+1</f>
        <v>45899</v>
      </c>
      <c r="L34" s="55"/>
      <c r="M34" s="56"/>
      <c r="N34" s="56"/>
      <c r="O34" s="56"/>
      <c r="P34" s="56"/>
      <c r="Q34" s="56"/>
      <c r="R34" s="57"/>
      <c r="S34" s="58">
        <f>K34+1</f>
        <v>45900</v>
      </c>
      <c r="T34" s="59"/>
      <c r="U34" s="60"/>
      <c r="V34" s="60"/>
      <c r="W34" s="60"/>
      <c r="X34" s="60"/>
      <c r="Y34" s="60"/>
      <c r="Z34" s="61"/>
      <c r="AB34" s="20" t="s">
        <v>7</v>
      </c>
      <c r="AC34" s="10"/>
    </row>
    <row r="35" spans="1:31" s="1" customFormat="1" ht="13.35" customHeight="1" x14ac:dyDescent="0.2">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c r="AB35" s="10"/>
      <c r="AC35" s="23" t="s">
        <v>21</v>
      </c>
    </row>
    <row r="36" spans="1:31" s="1" customFormat="1" ht="13.35" customHeight="1" x14ac:dyDescent="0.2">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c r="AC36" s="23" t="s">
        <v>20</v>
      </c>
    </row>
    <row r="37" spans="1:31" s="1" customFormat="1" ht="13.35" customHeight="1" x14ac:dyDescent="0.2">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31" s="1" customFormat="1" ht="13.35" customHeight="1" x14ac:dyDescent="0.2">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31" s="2" customFormat="1" ht="13.35" customHeight="1" x14ac:dyDescent="0.2">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31" ht="18.75" x14ac:dyDescent="0.2">
      <c r="A40" s="46">
        <f>S34+1</f>
        <v>45901</v>
      </c>
      <c r="B40" s="12"/>
      <c r="C40" s="47">
        <f>A40+1</f>
        <v>45902</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31" ht="13.35" customHeight="1" x14ac:dyDescent="0.2">
      <c r="A41" s="51"/>
      <c r="B41" s="52"/>
      <c r="C41" s="64"/>
      <c r="D41" s="65"/>
      <c r="E41" s="15"/>
      <c r="F41" s="6"/>
      <c r="G41" s="6"/>
      <c r="H41" s="6"/>
      <c r="I41" s="6"/>
      <c r="J41" s="6"/>
      <c r="K41" s="6"/>
      <c r="L41" s="6"/>
      <c r="M41" s="6"/>
      <c r="N41" s="6"/>
      <c r="O41" s="6"/>
      <c r="P41" s="6"/>
      <c r="Q41" s="6"/>
      <c r="R41" s="6"/>
      <c r="S41" s="6"/>
      <c r="T41" s="6"/>
      <c r="U41" s="6"/>
      <c r="V41" s="6"/>
      <c r="W41" s="6"/>
      <c r="X41" s="6"/>
      <c r="Y41" s="6"/>
      <c r="Z41" s="8"/>
    </row>
    <row r="42" spans="1:31" ht="13.35" customHeight="1" x14ac:dyDescent="0.2">
      <c r="A42" s="51"/>
      <c r="B42" s="52"/>
      <c r="C42" s="64"/>
      <c r="D42" s="65"/>
      <c r="E42" s="15"/>
      <c r="F42" s="6"/>
      <c r="G42" s="6"/>
      <c r="H42" s="6"/>
      <c r="I42" s="6"/>
      <c r="J42" s="6"/>
      <c r="K42" s="6"/>
      <c r="L42" s="6"/>
      <c r="M42" s="6"/>
      <c r="N42" s="6"/>
      <c r="O42" s="6"/>
      <c r="P42" s="6"/>
      <c r="Q42" s="6"/>
      <c r="R42" s="6"/>
      <c r="S42" s="6"/>
      <c r="T42" s="6"/>
      <c r="U42" s="6"/>
      <c r="V42" s="6"/>
      <c r="W42" s="6"/>
      <c r="X42" s="6"/>
      <c r="Y42" s="6"/>
      <c r="Z42" s="7"/>
    </row>
    <row r="43" spans="1:31" ht="13.35" customHeight="1" x14ac:dyDescent="0.2">
      <c r="A43" s="51"/>
      <c r="B43" s="52"/>
      <c r="C43" s="64"/>
      <c r="D43" s="65"/>
      <c r="E43" s="15"/>
      <c r="F43" s="6"/>
      <c r="G43" s="6"/>
      <c r="H43" s="6"/>
      <c r="I43" s="6"/>
      <c r="J43" s="6"/>
      <c r="K43" s="6"/>
      <c r="L43" s="6"/>
      <c r="M43" s="6"/>
      <c r="N43" s="6"/>
      <c r="O43" s="6"/>
      <c r="P43" s="6"/>
      <c r="Q43" s="6"/>
      <c r="R43" s="6"/>
      <c r="S43" s="6"/>
      <c r="T43" s="6"/>
      <c r="U43" s="6"/>
      <c r="V43" s="6"/>
      <c r="W43" s="6"/>
      <c r="X43" s="6"/>
      <c r="Y43" s="6"/>
      <c r="Z43" s="7"/>
    </row>
    <row r="44" spans="1:31" ht="13.35" customHeight="1" x14ac:dyDescent="0.2">
      <c r="A44" s="51"/>
      <c r="B44" s="52"/>
      <c r="C44" s="64"/>
      <c r="D44" s="65"/>
      <c r="E44" s="15"/>
      <c r="F44" s="6"/>
      <c r="G44" s="6"/>
      <c r="H44" s="6"/>
      <c r="I44" s="6"/>
      <c r="J44" s="6"/>
      <c r="K44" s="75" t="s">
        <v>1</v>
      </c>
      <c r="L44" s="75"/>
      <c r="M44" s="75"/>
      <c r="N44" s="75"/>
      <c r="O44" s="75"/>
      <c r="P44" s="75"/>
      <c r="Q44" s="75"/>
      <c r="R44" s="75"/>
      <c r="S44" s="75"/>
      <c r="T44" s="75"/>
      <c r="U44" s="75"/>
      <c r="V44" s="75"/>
      <c r="W44" s="75"/>
      <c r="X44" s="75"/>
      <c r="Y44" s="75"/>
      <c r="Z44" s="76"/>
    </row>
    <row r="45" spans="1:31" s="1" customFormat="1" ht="13.35" customHeight="1" x14ac:dyDescent="0.2">
      <c r="A45" s="48"/>
      <c r="B45" s="49"/>
      <c r="C45" s="62"/>
      <c r="D45" s="63"/>
      <c r="E45" s="16"/>
      <c r="F45" s="17"/>
      <c r="G45" s="17"/>
      <c r="H45" s="17"/>
      <c r="I45" s="17"/>
      <c r="J45" s="17"/>
      <c r="K45" s="73" t="s">
        <v>2</v>
      </c>
      <c r="L45" s="73"/>
      <c r="M45" s="73"/>
      <c r="N45" s="73"/>
      <c r="O45" s="73"/>
      <c r="P45" s="73"/>
      <c r="Q45" s="73"/>
      <c r="R45" s="73"/>
      <c r="S45" s="73"/>
      <c r="T45" s="73"/>
      <c r="U45" s="73"/>
      <c r="V45" s="73"/>
      <c r="W45" s="73"/>
      <c r="X45" s="73"/>
      <c r="Y45" s="73"/>
      <c r="Z45" s="74"/>
    </row>
  </sheetData>
  <mergeCells count="217">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21:B21"/>
    <mergeCell ref="C21:D21"/>
    <mergeCell ref="E21:F21"/>
    <mergeCell ref="G21:H21"/>
    <mergeCell ref="K21:R21"/>
    <mergeCell ref="S22:T22"/>
    <mergeCell ref="U22:Z22"/>
    <mergeCell ref="M22:R22"/>
    <mergeCell ref="A20:B20"/>
    <mergeCell ref="C20:D20"/>
    <mergeCell ref="E20:F20"/>
    <mergeCell ref="G20:H20"/>
    <mergeCell ref="K20:R20"/>
    <mergeCell ref="A24:B24"/>
    <mergeCell ref="C24:D24"/>
    <mergeCell ref="E24:F24"/>
    <mergeCell ref="G24:H24"/>
    <mergeCell ref="K24:R24"/>
    <mergeCell ref="A23:B23"/>
    <mergeCell ref="C23:D23"/>
    <mergeCell ref="E23:F23"/>
    <mergeCell ref="G23:H23"/>
    <mergeCell ref="K23:R23"/>
    <mergeCell ref="A26:B26"/>
    <mergeCell ref="C26:D26"/>
    <mergeCell ref="E26:F26"/>
    <mergeCell ref="G26:H26"/>
    <mergeCell ref="K26:R26"/>
    <mergeCell ref="I26:J26"/>
    <mergeCell ref="I27:J27"/>
    <mergeCell ref="A25:B25"/>
    <mergeCell ref="C25:D25"/>
    <mergeCell ref="E25:F25"/>
    <mergeCell ref="G25:H25"/>
    <mergeCell ref="K25:R25"/>
    <mergeCell ref="A29:B29"/>
    <mergeCell ref="C29:D29"/>
    <mergeCell ref="E29:F29"/>
    <mergeCell ref="G29:H29"/>
    <mergeCell ref="K29:R29"/>
    <mergeCell ref="I29:J29"/>
    <mergeCell ref="I30:J30"/>
    <mergeCell ref="A27:B27"/>
    <mergeCell ref="C27:D27"/>
    <mergeCell ref="E27:F27"/>
    <mergeCell ref="G27:H27"/>
    <mergeCell ref="K27:R27"/>
    <mergeCell ref="M28:R28"/>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43:B43"/>
    <mergeCell ref="C43:D43"/>
    <mergeCell ref="A44:B44"/>
    <mergeCell ref="C44:D44"/>
    <mergeCell ref="A45:B45"/>
    <mergeCell ref="C45:D45"/>
    <mergeCell ref="A41:B41"/>
    <mergeCell ref="C41:D41"/>
    <mergeCell ref="A42:B42"/>
    <mergeCell ref="C42:D42"/>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I39:J39"/>
    <mergeCell ref="I15:J15"/>
    <mergeCell ref="I17:J17"/>
    <mergeCell ref="I18:J18"/>
    <mergeCell ref="I19:J19"/>
    <mergeCell ref="I20:J20"/>
    <mergeCell ref="I21:J21"/>
    <mergeCell ref="I23:J23"/>
    <mergeCell ref="I24:J24"/>
    <mergeCell ref="I25:J25"/>
    <mergeCell ref="I35:J35"/>
    <mergeCell ref="I36:J36"/>
    <mergeCell ref="I37:J3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10" r:id="rId4" xr:uid="{00000000-0004-0000-0000-000003000000}"/>
    <hyperlink ref="AB9" r:id="rId5" display="Calendar Templates by Vertex42.com" xr:uid="{00000000-0004-0000-0000-000005000000}"/>
    <hyperlink ref="AB10:AE10" r:id="rId6" display="https://www.vertex42.com/calendars/" xr:uid="{00000000-0004-0000-0000-000004000000}"/>
    <hyperlink ref="AB9:AE9" r:id="rId7" display="CALENDAR TEMPLATES by Vertex42.com" xr:uid="{1383483B-38EF-4B73-A626-A0B5AFF9ACEB}"/>
  </hyperlinks>
  <printOptions horizontalCentered="1"/>
  <pageMargins left="0.5" right="0.5" top="0.25" bottom="0.25" header="0.25" footer="0.25"/>
  <pageSetup paperSize="9" scale="94"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workbookViewId="0">
      <selection activeCell="S36" sqref="S36:Z36"/>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8">
        <f>DATE('1'!AD18,'1'!AD20+1,1)</f>
        <v>45901</v>
      </c>
      <c r="B1" s="68"/>
      <c r="C1" s="68"/>
      <c r="D1" s="68"/>
      <c r="E1" s="68"/>
      <c r="F1" s="68"/>
      <c r="G1" s="68"/>
      <c r="H1" s="68"/>
      <c r="I1" s="42"/>
      <c r="J1" s="42"/>
      <c r="K1" s="71">
        <f>DATE(YEAR(A1),MONTH(A1)-1,1)</f>
        <v>45870</v>
      </c>
      <c r="L1" s="71"/>
      <c r="M1" s="71"/>
      <c r="N1" s="71"/>
      <c r="O1" s="71"/>
      <c r="P1" s="71"/>
      <c r="Q1" s="71"/>
      <c r="S1" s="71">
        <f>DATE(YEAR(A1),MONTH(A1)+1,1)</f>
        <v>45931</v>
      </c>
      <c r="T1" s="71"/>
      <c r="U1" s="71"/>
      <c r="V1" s="71"/>
      <c r="W1" s="71"/>
      <c r="X1" s="71"/>
      <c r="Y1" s="71"/>
    </row>
    <row r="2" spans="1:27" s="3" customFormat="1" ht="11.25" customHeight="1" x14ac:dyDescent="0.2">
      <c r="A2" s="68"/>
      <c r="B2" s="68"/>
      <c r="C2" s="68"/>
      <c r="D2" s="68"/>
      <c r="E2" s="68"/>
      <c r="F2" s="68"/>
      <c r="G2" s="68"/>
      <c r="H2" s="68"/>
      <c r="I2" s="42"/>
      <c r="J2" s="42"/>
      <c r="K2" s="40" t="str">
        <f>INDEX({"D";"L";"M";"M";"J";"V";"S"},1+MOD(Jour_Début+1-2,7))</f>
        <v>L</v>
      </c>
      <c r="L2" s="40" t="str">
        <f>INDEX({"D";"L";"M";"M";"J";"V";"S"},1+MOD(Jour_Début+2-2,7))</f>
        <v>M</v>
      </c>
      <c r="M2" s="40" t="str">
        <f>INDEX({"D";"L";"M";"M";"J";"V";"S"},1+MOD(Jour_Début+3-2,7))</f>
        <v>M</v>
      </c>
      <c r="N2" s="40" t="str">
        <f>INDEX({"D";"L";"M";"M";"J";"V";"S"},1+MOD(Jour_Début+4-2,7))</f>
        <v>J</v>
      </c>
      <c r="O2" s="40" t="str">
        <f>INDEX({"D";"L";"M";"M";"J";"V";"S"},1+MOD(Jour_Début+5-2,7))</f>
        <v>V</v>
      </c>
      <c r="P2" s="40" t="str">
        <f>INDEX({"D";"L";"M";"M";"J";"V";"S"},1+MOD(Jour_Début+6-2,7))</f>
        <v>S</v>
      </c>
      <c r="Q2" s="40" t="str">
        <f>INDEX({"D";"L";"M";"M";"J";"V";"S"},1+MOD(Jour_Début+7-2,7))</f>
        <v>D</v>
      </c>
      <c r="S2" s="40" t="str">
        <f>INDEX({"D";"L";"M";"M";"J";"V";"S"},1+MOD(Jour_Début+1-2,7))</f>
        <v>L</v>
      </c>
      <c r="T2" s="40" t="str">
        <f>INDEX({"D";"L";"M";"M";"J";"V";"S"},1+MOD(Jour_Début+2-2,7))</f>
        <v>M</v>
      </c>
      <c r="U2" s="40" t="str">
        <f>INDEX({"D";"L";"M";"M";"J";"V";"S"},1+MOD(Jour_Début+3-2,7))</f>
        <v>M</v>
      </c>
      <c r="V2" s="40" t="str">
        <f>INDEX({"D";"L";"M";"M";"J";"V";"S"},1+MOD(Jour_Début+4-2,7))</f>
        <v>J</v>
      </c>
      <c r="W2" s="40" t="str">
        <f>INDEX({"D";"L";"M";"M";"J";"V";"S"},1+MOD(Jour_Début+5-2,7))</f>
        <v>V</v>
      </c>
      <c r="X2" s="40" t="str">
        <f>INDEX({"D";"L";"M";"M";"J";"V";"S"},1+MOD(Jour_Début+6-2,7))</f>
        <v>S</v>
      </c>
      <c r="Y2" s="40" t="str">
        <f>INDEX({"D";"L";"M";"M";"J";"V";"S"},1+MOD(Jour_Début+7-2,7))</f>
        <v>D</v>
      </c>
    </row>
    <row r="3" spans="1:27" s="4" customFormat="1" ht="9" customHeight="1" x14ac:dyDescent="0.2">
      <c r="A3" s="68"/>
      <c r="B3" s="68"/>
      <c r="C3" s="68"/>
      <c r="D3" s="68"/>
      <c r="E3" s="68"/>
      <c r="F3" s="68"/>
      <c r="G3" s="68"/>
      <c r="H3" s="68"/>
      <c r="I3" s="42"/>
      <c r="J3" s="42"/>
      <c r="K3" s="45" t="str">
        <f t="shared" ref="K3:Q8" si="0">IF(MONTH($K$1)&lt;&gt;MONTH($K$1-(WEEKDAY($K$1,1)-(Jour_Début-1))-IF((WEEKDAY($K$1,1)-(Jour_Début-1))&lt;=0,7,0)+(ROW(K3)-ROW($K$3))*7+(COLUMN(K3)-COLUMN($K$3)+1)),"",$K$1-(WEEKDAY($K$1,1)-(Jour_Début-1))-IF((WEEKDAY($K$1,1)-(Jour_Début-1))&lt;=0,7,0)+(ROW(K3)-ROW($K$3))*7+(COLUMN(K3)-COLUMN($K$3)+1))</f>
        <v/>
      </c>
      <c r="L3" s="45" t="str">
        <f t="shared" si="0"/>
        <v/>
      </c>
      <c r="M3" s="45" t="str">
        <f t="shared" si="0"/>
        <v/>
      </c>
      <c r="N3" s="45" t="str">
        <f t="shared" si="0"/>
        <v/>
      </c>
      <c r="O3" s="45">
        <f t="shared" si="0"/>
        <v>45870</v>
      </c>
      <c r="P3" s="45">
        <f t="shared" si="0"/>
        <v>45871</v>
      </c>
      <c r="Q3" s="45">
        <f t="shared" si="0"/>
        <v>45872</v>
      </c>
      <c r="R3" s="3"/>
      <c r="S3" s="45" t="str">
        <f t="shared" ref="S3:Y8" si="1">IF(MONTH($S$1)&lt;&gt;MONTH($S$1-(WEEKDAY($S$1,1)-(Jour_Début-1))-IF((WEEKDAY($S$1,1)-(Jour_Début-1))&lt;=0,7,0)+(ROW(S3)-ROW($S$3))*7+(COLUMN(S3)-COLUMN($S$3)+1)),"",$S$1-(WEEKDAY($S$1,1)-(Jour_Début-1))-IF((WEEKDAY($S$1,1)-(Jour_Début-1))&lt;=0,7,0)+(ROW(S3)-ROW($S$3))*7+(COLUMN(S3)-COLUMN($S$3)+1))</f>
        <v/>
      </c>
      <c r="T3" s="45" t="str">
        <f t="shared" si="1"/>
        <v/>
      </c>
      <c r="U3" s="45">
        <f t="shared" si="1"/>
        <v>45931</v>
      </c>
      <c r="V3" s="45">
        <f t="shared" si="1"/>
        <v>45932</v>
      </c>
      <c r="W3" s="45">
        <f t="shared" si="1"/>
        <v>45933</v>
      </c>
      <c r="X3" s="45">
        <f t="shared" si="1"/>
        <v>45934</v>
      </c>
      <c r="Y3" s="45">
        <f t="shared" si="1"/>
        <v>45935</v>
      </c>
    </row>
    <row r="4" spans="1:27" s="4" customFormat="1" ht="9" customHeight="1" x14ac:dyDescent="0.2">
      <c r="A4" s="68"/>
      <c r="B4" s="68"/>
      <c r="C4" s="68"/>
      <c r="D4" s="68"/>
      <c r="E4" s="68"/>
      <c r="F4" s="68"/>
      <c r="G4" s="68"/>
      <c r="H4" s="68"/>
      <c r="I4" s="42"/>
      <c r="J4" s="42"/>
      <c r="K4" s="45">
        <f t="shared" si="0"/>
        <v>45873</v>
      </c>
      <c r="L4" s="45">
        <f t="shared" si="0"/>
        <v>45874</v>
      </c>
      <c r="M4" s="45">
        <f t="shared" si="0"/>
        <v>45875</v>
      </c>
      <c r="N4" s="45">
        <f t="shared" si="0"/>
        <v>45876</v>
      </c>
      <c r="O4" s="45">
        <f t="shared" si="0"/>
        <v>45877</v>
      </c>
      <c r="P4" s="45">
        <f t="shared" si="0"/>
        <v>45878</v>
      </c>
      <c r="Q4" s="45">
        <f t="shared" si="0"/>
        <v>45879</v>
      </c>
      <c r="R4" s="3"/>
      <c r="S4" s="45">
        <f t="shared" si="1"/>
        <v>45936</v>
      </c>
      <c r="T4" s="45">
        <f t="shared" si="1"/>
        <v>45937</v>
      </c>
      <c r="U4" s="45">
        <f t="shared" si="1"/>
        <v>45938</v>
      </c>
      <c r="V4" s="45">
        <f t="shared" si="1"/>
        <v>45939</v>
      </c>
      <c r="W4" s="45">
        <f t="shared" si="1"/>
        <v>45940</v>
      </c>
      <c r="X4" s="45">
        <f t="shared" si="1"/>
        <v>45941</v>
      </c>
      <c r="Y4" s="45">
        <f t="shared" si="1"/>
        <v>45942</v>
      </c>
    </row>
    <row r="5" spans="1:27" s="4" customFormat="1" ht="9" customHeight="1" x14ac:dyDescent="0.2">
      <c r="A5" s="68"/>
      <c r="B5" s="68"/>
      <c r="C5" s="68"/>
      <c r="D5" s="68"/>
      <c r="E5" s="68"/>
      <c r="F5" s="68"/>
      <c r="G5" s="68"/>
      <c r="H5" s="68"/>
      <c r="I5" s="42"/>
      <c r="J5" s="42"/>
      <c r="K5" s="45">
        <f t="shared" si="0"/>
        <v>45880</v>
      </c>
      <c r="L5" s="45">
        <f t="shared" si="0"/>
        <v>45881</v>
      </c>
      <c r="M5" s="45">
        <f t="shared" si="0"/>
        <v>45882</v>
      </c>
      <c r="N5" s="45">
        <f t="shared" si="0"/>
        <v>45883</v>
      </c>
      <c r="O5" s="45">
        <f t="shared" si="0"/>
        <v>45884</v>
      </c>
      <c r="P5" s="45">
        <f t="shared" si="0"/>
        <v>45885</v>
      </c>
      <c r="Q5" s="45">
        <f t="shared" si="0"/>
        <v>45886</v>
      </c>
      <c r="R5" s="3"/>
      <c r="S5" s="45">
        <f t="shared" si="1"/>
        <v>45943</v>
      </c>
      <c r="T5" s="45">
        <f t="shared" si="1"/>
        <v>45944</v>
      </c>
      <c r="U5" s="45">
        <f t="shared" si="1"/>
        <v>45945</v>
      </c>
      <c r="V5" s="45">
        <f t="shared" si="1"/>
        <v>45946</v>
      </c>
      <c r="W5" s="45">
        <f t="shared" si="1"/>
        <v>45947</v>
      </c>
      <c r="X5" s="45">
        <f t="shared" si="1"/>
        <v>45948</v>
      </c>
      <c r="Y5" s="45">
        <f t="shared" si="1"/>
        <v>45949</v>
      </c>
    </row>
    <row r="6" spans="1:27" s="4" customFormat="1" ht="9" customHeight="1" x14ac:dyDescent="0.2">
      <c r="A6" s="68"/>
      <c r="B6" s="68"/>
      <c r="C6" s="68"/>
      <c r="D6" s="68"/>
      <c r="E6" s="68"/>
      <c r="F6" s="68"/>
      <c r="G6" s="68"/>
      <c r="H6" s="68"/>
      <c r="I6" s="42"/>
      <c r="J6" s="42"/>
      <c r="K6" s="45">
        <f t="shared" si="0"/>
        <v>45887</v>
      </c>
      <c r="L6" s="45">
        <f t="shared" si="0"/>
        <v>45888</v>
      </c>
      <c r="M6" s="45">
        <f t="shared" si="0"/>
        <v>45889</v>
      </c>
      <c r="N6" s="45">
        <f t="shared" si="0"/>
        <v>45890</v>
      </c>
      <c r="O6" s="45">
        <f t="shared" si="0"/>
        <v>45891</v>
      </c>
      <c r="P6" s="45">
        <f t="shared" si="0"/>
        <v>45892</v>
      </c>
      <c r="Q6" s="45">
        <f t="shared" si="0"/>
        <v>45893</v>
      </c>
      <c r="R6" s="3"/>
      <c r="S6" s="45">
        <f t="shared" si="1"/>
        <v>45950</v>
      </c>
      <c r="T6" s="45">
        <f t="shared" si="1"/>
        <v>45951</v>
      </c>
      <c r="U6" s="45">
        <f t="shared" si="1"/>
        <v>45952</v>
      </c>
      <c r="V6" s="45">
        <f t="shared" si="1"/>
        <v>45953</v>
      </c>
      <c r="W6" s="45">
        <f t="shared" si="1"/>
        <v>45954</v>
      </c>
      <c r="X6" s="45">
        <f t="shared" si="1"/>
        <v>45955</v>
      </c>
      <c r="Y6" s="45">
        <f t="shared" si="1"/>
        <v>45956</v>
      </c>
    </row>
    <row r="7" spans="1:27" s="4" customFormat="1" ht="9" customHeight="1" x14ac:dyDescent="0.2">
      <c r="A7" s="68"/>
      <c r="B7" s="68"/>
      <c r="C7" s="68"/>
      <c r="D7" s="68"/>
      <c r="E7" s="68"/>
      <c r="F7" s="68"/>
      <c r="G7" s="68"/>
      <c r="H7" s="68"/>
      <c r="I7" s="42"/>
      <c r="J7" s="42"/>
      <c r="K7" s="45">
        <f t="shared" si="0"/>
        <v>45894</v>
      </c>
      <c r="L7" s="45">
        <f t="shared" si="0"/>
        <v>45895</v>
      </c>
      <c r="M7" s="45">
        <f t="shared" si="0"/>
        <v>45896</v>
      </c>
      <c r="N7" s="45">
        <f t="shared" si="0"/>
        <v>45897</v>
      </c>
      <c r="O7" s="45">
        <f t="shared" si="0"/>
        <v>45898</v>
      </c>
      <c r="P7" s="45">
        <f t="shared" si="0"/>
        <v>45899</v>
      </c>
      <c r="Q7" s="45">
        <f t="shared" si="0"/>
        <v>45900</v>
      </c>
      <c r="R7" s="3"/>
      <c r="S7" s="45">
        <f t="shared" si="1"/>
        <v>45957</v>
      </c>
      <c r="T7" s="45">
        <f t="shared" si="1"/>
        <v>45958</v>
      </c>
      <c r="U7" s="45">
        <f t="shared" si="1"/>
        <v>45959</v>
      </c>
      <c r="V7" s="45">
        <f t="shared" si="1"/>
        <v>45960</v>
      </c>
      <c r="W7" s="45">
        <f t="shared" si="1"/>
        <v>45961</v>
      </c>
      <c r="X7" s="45" t="str">
        <f t="shared" si="1"/>
        <v/>
      </c>
      <c r="Y7" s="45" t="str">
        <f t="shared" si="1"/>
        <v/>
      </c>
    </row>
    <row r="8" spans="1:27" s="5" customFormat="1" ht="9" customHeight="1" x14ac:dyDescent="0.2">
      <c r="A8" s="43"/>
      <c r="B8" s="43"/>
      <c r="C8" s="43"/>
      <c r="D8" s="43"/>
      <c r="E8" s="43"/>
      <c r="F8" s="43"/>
      <c r="G8" s="43"/>
      <c r="H8" s="43"/>
      <c r="I8" s="44"/>
      <c r="J8" s="44"/>
      <c r="K8" s="45" t="str">
        <f t="shared" si="0"/>
        <v/>
      </c>
      <c r="L8" s="45" t="str">
        <f t="shared" si="0"/>
        <v/>
      </c>
      <c r="M8" s="45" t="str">
        <f t="shared" si="0"/>
        <v/>
      </c>
      <c r="N8" s="45" t="str">
        <f t="shared" si="0"/>
        <v/>
      </c>
      <c r="O8" s="45" t="str">
        <f t="shared" si="0"/>
        <v/>
      </c>
      <c r="P8" s="45" t="str">
        <f t="shared" si="0"/>
        <v/>
      </c>
      <c r="Q8" s="45" t="str">
        <f t="shared" si="0"/>
        <v/>
      </c>
      <c r="R8" s="18"/>
      <c r="S8" s="45" t="str">
        <f t="shared" si="1"/>
        <v/>
      </c>
      <c r="T8" s="45" t="str">
        <f t="shared" si="1"/>
        <v/>
      </c>
      <c r="U8" s="45" t="str">
        <f t="shared" si="1"/>
        <v/>
      </c>
      <c r="V8" s="45" t="str">
        <f t="shared" si="1"/>
        <v/>
      </c>
      <c r="W8" s="45" t="str">
        <f t="shared" si="1"/>
        <v/>
      </c>
      <c r="X8" s="45" t="str">
        <f t="shared" si="1"/>
        <v/>
      </c>
      <c r="Y8" s="45" t="str">
        <f t="shared" si="1"/>
        <v/>
      </c>
      <c r="Z8" s="19"/>
    </row>
    <row r="9" spans="1:27" s="1" customFormat="1" ht="21" customHeight="1" x14ac:dyDescent="0.2">
      <c r="A9" s="69">
        <f>A10</f>
        <v>45901</v>
      </c>
      <c r="B9" s="70"/>
      <c r="C9" s="70">
        <f>C10</f>
        <v>45902</v>
      </c>
      <c r="D9" s="70"/>
      <c r="E9" s="70">
        <f>E10</f>
        <v>45903</v>
      </c>
      <c r="F9" s="70"/>
      <c r="G9" s="70">
        <f>G10</f>
        <v>45904</v>
      </c>
      <c r="H9" s="70"/>
      <c r="I9" s="70">
        <f>I10</f>
        <v>45905</v>
      </c>
      <c r="J9" s="70"/>
      <c r="K9" s="70">
        <f>K10</f>
        <v>45906</v>
      </c>
      <c r="L9" s="70"/>
      <c r="M9" s="70"/>
      <c r="N9" s="70"/>
      <c r="O9" s="70"/>
      <c r="P9" s="70"/>
      <c r="Q9" s="70"/>
      <c r="R9" s="70"/>
      <c r="S9" s="70">
        <f>S10</f>
        <v>45907</v>
      </c>
      <c r="T9" s="70"/>
      <c r="U9" s="70"/>
      <c r="V9" s="70"/>
      <c r="W9" s="70"/>
      <c r="X9" s="70"/>
      <c r="Y9" s="70"/>
      <c r="Z9" s="72"/>
    </row>
    <row r="10" spans="1:27" s="1" customFormat="1" ht="18.75" x14ac:dyDescent="0.2">
      <c r="A10" s="46">
        <f>$A$1-(WEEKDAY($A$1,1)-(Jour_Début-1))-IF((WEEKDAY($A$1,1)-(Jour_Début-1))&lt;=0,7,0)+1</f>
        <v>45901</v>
      </c>
      <c r="B10" s="12"/>
      <c r="C10" s="47">
        <f>A10+1</f>
        <v>45902</v>
      </c>
      <c r="D10" s="11"/>
      <c r="E10" s="47">
        <f>C10+1</f>
        <v>45903</v>
      </c>
      <c r="F10" s="11"/>
      <c r="G10" s="47">
        <f>E10+1</f>
        <v>45904</v>
      </c>
      <c r="H10" s="11"/>
      <c r="I10" s="47">
        <f>G10+1</f>
        <v>45905</v>
      </c>
      <c r="J10" s="11"/>
      <c r="K10" s="54">
        <f>I10+1</f>
        <v>45906</v>
      </c>
      <c r="L10" s="55"/>
      <c r="M10" s="56"/>
      <c r="N10" s="56"/>
      <c r="O10" s="56"/>
      <c r="P10" s="56"/>
      <c r="Q10" s="56"/>
      <c r="R10" s="57"/>
      <c r="S10" s="58">
        <f>K10+1</f>
        <v>45907</v>
      </c>
      <c r="T10" s="59"/>
      <c r="U10" s="60"/>
      <c r="V10" s="60"/>
      <c r="W10" s="60"/>
      <c r="X10" s="60"/>
      <c r="Y10" s="60"/>
      <c r="Z10" s="61"/>
    </row>
    <row r="11" spans="1:27" s="1" customFormat="1" x14ac:dyDescent="0.2">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35" customHeight="1" x14ac:dyDescent="0.2">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75" x14ac:dyDescent="0.2">
      <c r="A16" s="46">
        <f>S10+1</f>
        <v>45908</v>
      </c>
      <c r="B16" s="12"/>
      <c r="C16" s="47">
        <f>A16+1</f>
        <v>45909</v>
      </c>
      <c r="D16" s="11"/>
      <c r="E16" s="47">
        <f>C16+1</f>
        <v>45910</v>
      </c>
      <c r="F16" s="11"/>
      <c r="G16" s="47">
        <f>E16+1</f>
        <v>45911</v>
      </c>
      <c r="H16" s="11"/>
      <c r="I16" s="47">
        <f>G16+1</f>
        <v>45912</v>
      </c>
      <c r="J16" s="11"/>
      <c r="K16" s="54">
        <f>I16+1</f>
        <v>45913</v>
      </c>
      <c r="L16" s="55"/>
      <c r="M16" s="56"/>
      <c r="N16" s="56"/>
      <c r="O16" s="56"/>
      <c r="P16" s="56"/>
      <c r="Q16" s="56"/>
      <c r="R16" s="57"/>
      <c r="S16" s="58">
        <f>K16+1</f>
        <v>45914</v>
      </c>
      <c r="T16" s="59"/>
      <c r="U16" s="60"/>
      <c r="V16" s="60"/>
      <c r="W16" s="60"/>
      <c r="X16" s="60"/>
      <c r="Y16" s="60"/>
      <c r="Z16" s="61"/>
    </row>
    <row r="17" spans="1:27" s="1" customFormat="1" x14ac:dyDescent="0.2">
      <c r="A17" s="51"/>
      <c r="B17" s="52"/>
      <c r="C17" s="64"/>
      <c r="D17" s="65"/>
      <c r="E17" s="64"/>
      <c r="F17" s="65"/>
      <c r="G17" s="64"/>
      <c r="H17" s="65"/>
      <c r="I17" s="64"/>
      <c r="J17" s="65"/>
      <c r="K17" s="64"/>
      <c r="L17" s="66"/>
      <c r="M17" s="66"/>
      <c r="N17" s="66"/>
      <c r="O17" s="66"/>
      <c r="P17" s="66"/>
      <c r="Q17" s="66"/>
      <c r="R17" s="65"/>
      <c r="S17" s="51"/>
      <c r="T17" s="52"/>
      <c r="U17" s="52"/>
      <c r="V17" s="52"/>
      <c r="W17" s="52"/>
      <c r="X17" s="52"/>
      <c r="Y17" s="52"/>
      <c r="Z17" s="53"/>
    </row>
    <row r="18" spans="1:27" s="1" customFormat="1" x14ac:dyDescent="0.2">
      <c r="A18" s="51"/>
      <c r="B18" s="52"/>
      <c r="C18" s="64"/>
      <c r="D18" s="65"/>
      <c r="E18" s="64"/>
      <c r="F18" s="65"/>
      <c r="G18" s="64"/>
      <c r="H18" s="65"/>
      <c r="I18" s="64"/>
      <c r="J18" s="65"/>
      <c r="K18" s="64"/>
      <c r="L18" s="66"/>
      <c r="M18" s="66"/>
      <c r="N18" s="66"/>
      <c r="O18" s="66"/>
      <c r="P18" s="66"/>
      <c r="Q18" s="66"/>
      <c r="R18" s="65"/>
      <c r="S18" s="51"/>
      <c r="T18" s="52"/>
      <c r="U18" s="52"/>
      <c r="V18" s="52"/>
      <c r="W18" s="52"/>
      <c r="X18" s="52"/>
      <c r="Y18" s="52"/>
      <c r="Z18" s="53"/>
    </row>
    <row r="19" spans="1:27" s="1" customFormat="1" x14ac:dyDescent="0.2">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35" customHeight="1" x14ac:dyDescent="0.2">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75" x14ac:dyDescent="0.2">
      <c r="A22" s="46">
        <f>S16+1</f>
        <v>45915</v>
      </c>
      <c r="B22" s="12"/>
      <c r="C22" s="47">
        <f>A22+1</f>
        <v>45916</v>
      </c>
      <c r="D22" s="11"/>
      <c r="E22" s="47">
        <f>C22+1</f>
        <v>45917</v>
      </c>
      <c r="F22" s="11"/>
      <c r="G22" s="47">
        <f>E22+1</f>
        <v>45918</v>
      </c>
      <c r="H22" s="11"/>
      <c r="I22" s="47">
        <f>G22+1</f>
        <v>45919</v>
      </c>
      <c r="J22" s="11"/>
      <c r="K22" s="54">
        <f>I22+1</f>
        <v>45920</v>
      </c>
      <c r="L22" s="55"/>
      <c r="M22" s="56"/>
      <c r="N22" s="56"/>
      <c r="O22" s="56"/>
      <c r="P22" s="56"/>
      <c r="Q22" s="56"/>
      <c r="R22" s="57"/>
      <c r="S22" s="58">
        <f>K22+1</f>
        <v>45921</v>
      </c>
      <c r="T22" s="59"/>
      <c r="U22" s="60"/>
      <c r="V22" s="60"/>
      <c r="W22" s="60"/>
      <c r="X22" s="60"/>
      <c r="Y22" s="60"/>
      <c r="Z22" s="61"/>
    </row>
    <row r="23" spans="1:27" s="1" customFormat="1" x14ac:dyDescent="0.2">
      <c r="A23" s="51"/>
      <c r="B23" s="52"/>
      <c r="C23" s="64"/>
      <c r="D23" s="65"/>
      <c r="E23" s="64"/>
      <c r="F23" s="65"/>
      <c r="G23" s="64"/>
      <c r="H23" s="65"/>
      <c r="I23" s="64"/>
      <c r="J23" s="65"/>
      <c r="K23" s="64"/>
      <c r="L23" s="66"/>
      <c r="M23" s="66"/>
      <c r="N23" s="66"/>
      <c r="O23" s="66"/>
      <c r="P23" s="66"/>
      <c r="Q23" s="66"/>
      <c r="R23" s="65"/>
      <c r="S23" s="51"/>
      <c r="T23" s="52"/>
      <c r="U23" s="52"/>
      <c r="V23" s="52"/>
      <c r="W23" s="52"/>
      <c r="X23" s="52"/>
      <c r="Y23" s="52"/>
      <c r="Z23" s="53"/>
    </row>
    <row r="24" spans="1:27" s="1" customFormat="1" x14ac:dyDescent="0.2">
      <c r="A24" s="51"/>
      <c r="B24" s="52"/>
      <c r="C24" s="64"/>
      <c r="D24" s="65"/>
      <c r="E24" s="64"/>
      <c r="F24" s="65"/>
      <c r="G24" s="64"/>
      <c r="H24" s="65"/>
      <c r="I24" s="64"/>
      <c r="J24" s="65"/>
      <c r="K24" s="64"/>
      <c r="L24" s="66"/>
      <c r="M24" s="66"/>
      <c r="N24" s="66"/>
      <c r="O24" s="66"/>
      <c r="P24" s="66"/>
      <c r="Q24" s="66"/>
      <c r="R24" s="65"/>
      <c r="S24" s="51"/>
      <c r="T24" s="52"/>
      <c r="U24" s="52"/>
      <c r="V24" s="52"/>
      <c r="W24" s="52"/>
      <c r="X24" s="52"/>
      <c r="Y24" s="52"/>
      <c r="Z24" s="53"/>
    </row>
    <row r="25" spans="1:27" s="1" customFormat="1" x14ac:dyDescent="0.2">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75" x14ac:dyDescent="0.2">
      <c r="A28" s="46">
        <f>S22+1</f>
        <v>45922</v>
      </c>
      <c r="B28" s="12"/>
      <c r="C28" s="47">
        <f>A28+1</f>
        <v>45923</v>
      </c>
      <c r="D28" s="11"/>
      <c r="E28" s="47">
        <f>C28+1</f>
        <v>45924</v>
      </c>
      <c r="F28" s="11"/>
      <c r="G28" s="47">
        <f>E28+1</f>
        <v>45925</v>
      </c>
      <c r="H28" s="11"/>
      <c r="I28" s="47">
        <f>G28+1</f>
        <v>45926</v>
      </c>
      <c r="J28" s="11"/>
      <c r="K28" s="54">
        <f>I28+1</f>
        <v>45927</v>
      </c>
      <c r="L28" s="55"/>
      <c r="M28" s="56"/>
      <c r="N28" s="56"/>
      <c r="O28" s="56"/>
      <c r="P28" s="56"/>
      <c r="Q28" s="56"/>
      <c r="R28" s="57"/>
      <c r="S28" s="58">
        <f>K28+1</f>
        <v>45928</v>
      </c>
      <c r="T28" s="59"/>
      <c r="U28" s="60"/>
      <c r="V28" s="60"/>
      <c r="W28" s="60"/>
      <c r="X28" s="60"/>
      <c r="Y28" s="60"/>
      <c r="Z28" s="61"/>
    </row>
    <row r="29" spans="1:27" s="1" customFormat="1" x14ac:dyDescent="0.2">
      <c r="A29" s="51"/>
      <c r="B29" s="52"/>
      <c r="C29" s="64"/>
      <c r="D29" s="65"/>
      <c r="E29" s="64"/>
      <c r="F29" s="65"/>
      <c r="G29" s="64"/>
      <c r="H29" s="65"/>
      <c r="I29" s="64"/>
      <c r="J29" s="65"/>
      <c r="K29" s="77" t="s">
        <v>22</v>
      </c>
      <c r="L29" s="78"/>
      <c r="M29" s="78"/>
      <c r="N29" s="78"/>
      <c r="O29" s="78"/>
      <c r="P29" s="78"/>
      <c r="Q29" s="78"/>
      <c r="R29" s="78"/>
      <c r="S29" s="78"/>
      <c r="T29" s="78"/>
      <c r="U29" s="78"/>
      <c r="V29" s="78"/>
      <c r="W29" s="78"/>
      <c r="X29" s="78"/>
      <c r="Y29" s="78"/>
      <c r="Z29" s="79"/>
    </row>
    <row r="30" spans="1:27" s="1" customFormat="1" x14ac:dyDescent="0.2">
      <c r="A30" s="51"/>
      <c r="B30" s="52"/>
      <c r="C30" s="64"/>
      <c r="D30" s="65"/>
      <c r="E30" s="64"/>
      <c r="F30" s="65"/>
      <c r="G30" s="64"/>
      <c r="H30" s="65"/>
      <c r="I30" s="64"/>
      <c r="J30" s="65"/>
      <c r="K30" s="77"/>
      <c r="L30" s="78"/>
      <c r="M30" s="78"/>
      <c r="N30" s="78"/>
      <c r="O30" s="78"/>
      <c r="P30" s="78"/>
      <c r="Q30" s="78"/>
      <c r="R30" s="78"/>
      <c r="S30" s="78"/>
      <c r="T30" s="78"/>
      <c r="U30" s="78"/>
      <c r="V30" s="78"/>
      <c r="W30" s="78"/>
      <c r="X30" s="78"/>
      <c r="Y30" s="78"/>
      <c r="Z30" s="79"/>
    </row>
    <row r="31" spans="1:27" s="1" customFormat="1" x14ac:dyDescent="0.2">
      <c r="A31" s="51"/>
      <c r="B31" s="52"/>
      <c r="C31" s="64"/>
      <c r="D31" s="65"/>
      <c r="E31" s="64"/>
      <c r="F31" s="65"/>
      <c r="G31" s="64"/>
      <c r="H31" s="65"/>
      <c r="I31" s="64"/>
      <c r="J31" s="65"/>
      <c r="K31" s="77"/>
      <c r="L31" s="78"/>
      <c r="M31" s="78"/>
      <c r="N31" s="78"/>
      <c r="O31" s="78"/>
      <c r="P31" s="78"/>
      <c r="Q31" s="78"/>
      <c r="R31" s="78"/>
      <c r="S31" s="78"/>
      <c r="T31" s="78"/>
      <c r="U31" s="78"/>
      <c r="V31" s="78"/>
      <c r="W31" s="78"/>
      <c r="X31" s="78"/>
      <c r="Y31" s="78"/>
      <c r="Z31" s="79"/>
    </row>
    <row r="32" spans="1:27" s="1" customFormat="1" x14ac:dyDescent="0.2">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75" x14ac:dyDescent="0.2">
      <c r="A34" s="46">
        <f>S28+1</f>
        <v>45929</v>
      </c>
      <c r="B34" s="12"/>
      <c r="C34" s="47">
        <f>A34+1</f>
        <v>45930</v>
      </c>
      <c r="D34" s="11"/>
      <c r="E34" s="47">
        <f>C34+1</f>
        <v>45931</v>
      </c>
      <c r="F34" s="11"/>
      <c r="G34" s="47">
        <f>E34+1</f>
        <v>45932</v>
      </c>
      <c r="H34" s="11"/>
      <c r="I34" s="47">
        <f>G34+1</f>
        <v>45933</v>
      </c>
      <c r="J34" s="11"/>
      <c r="K34" s="54">
        <f>I34+1</f>
        <v>45934</v>
      </c>
      <c r="L34" s="55"/>
      <c r="M34" s="56"/>
      <c r="N34" s="56"/>
      <c r="O34" s="56"/>
      <c r="P34" s="56"/>
      <c r="Q34" s="56"/>
      <c r="R34" s="57"/>
      <c r="S34" s="58">
        <f>K34+1</f>
        <v>45935</v>
      </c>
      <c r="T34" s="59"/>
      <c r="U34" s="60"/>
      <c r="V34" s="60"/>
      <c r="W34" s="60"/>
      <c r="X34" s="60"/>
      <c r="Y34" s="60"/>
      <c r="Z34" s="61"/>
    </row>
    <row r="35" spans="1:27" s="1" customFormat="1" x14ac:dyDescent="0.2">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75" x14ac:dyDescent="0.2">
      <c r="A40" s="46">
        <f>S34+1</f>
        <v>45936</v>
      </c>
      <c r="B40" s="12"/>
      <c r="C40" s="47">
        <f>A40+1</f>
        <v>45937</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1"/>
      <c r="B41" s="52"/>
      <c r="C41" s="64"/>
      <c r="D41" s="65"/>
      <c r="E41" s="15"/>
      <c r="F41" s="6"/>
      <c r="G41" s="6"/>
      <c r="H41" s="6"/>
      <c r="I41" s="6"/>
      <c r="J41" s="6"/>
      <c r="K41" s="6"/>
      <c r="L41" s="6"/>
      <c r="M41" s="6"/>
      <c r="N41" s="6"/>
      <c r="O41" s="6"/>
      <c r="P41" s="6"/>
      <c r="Q41" s="6"/>
      <c r="R41" s="6"/>
      <c r="S41" s="6"/>
      <c r="T41" s="6"/>
      <c r="U41" s="6"/>
      <c r="V41" s="6"/>
      <c r="W41" s="6"/>
      <c r="X41" s="6"/>
      <c r="Y41" s="6"/>
      <c r="Z41" s="8"/>
    </row>
    <row r="42" spans="1:27" x14ac:dyDescent="0.2">
      <c r="A42" s="51"/>
      <c r="B42" s="52"/>
      <c r="C42" s="64"/>
      <c r="D42" s="65"/>
      <c r="E42" s="15"/>
      <c r="F42" s="6"/>
      <c r="G42" s="6"/>
      <c r="H42" s="6"/>
      <c r="I42" s="6"/>
      <c r="J42" s="6"/>
      <c r="K42" s="6"/>
      <c r="L42" s="6"/>
      <c r="M42" s="6"/>
      <c r="N42" s="6"/>
      <c r="O42" s="6"/>
      <c r="P42" s="6"/>
      <c r="Q42" s="6"/>
      <c r="R42" s="6"/>
      <c r="S42" s="6"/>
      <c r="T42" s="6"/>
      <c r="U42" s="6"/>
      <c r="V42" s="6"/>
      <c r="W42" s="6"/>
      <c r="X42" s="6"/>
      <c r="Y42" s="6"/>
      <c r="Z42" s="7"/>
    </row>
    <row r="43" spans="1:27" x14ac:dyDescent="0.2">
      <c r="A43" s="51"/>
      <c r="B43" s="52"/>
      <c r="C43" s="64"/>
      <c r="D43" s="65"/>
      <c r="E43" s="15"/>
      <c r="F43" s="6"/>
      <c r="G43" s="6"/>
      <c r="H43" s="6"/>
      <c r="I43" s="6"/>
      <c r="J43" s="6"/>
      <c r="K43" s="6"/>
      <c r="L43" s="6"/>
      <c r="M43" s="6"/>
      <c r="N43" s="6"/>
      <c r="O43" s="6"/>
      <c r="P43" s="6"/>
      <c r="Q43" s="6"/>
      <c r="R43" s="6"/>
      <c r="S43" s="6"/>
      <c r="T43" s="6"/>
      <c r="U43" s="6"/>
      <c r="V43" s="6"/>
      <c r="W43" s="6"/>
      <c r="X43" s="6"/>
      <c r="Y43" s="6"/>
      <c r="Z43" s="7"/>
    </row>
    <row r="44" spans="1:27" x14ac:dyDescent="0.2">
      <c r="A44" s="51"/>
      <c r="B44" s="52"/>
      <c r="C44" s="64"/>
      <c r="D44" s="65"/>
      <c r="E44" s="15"/>
      <c r="F44" s="6"/>
      <c r="G44" s="6"/>
      <c r="H44" s="6"/>
      <c r="I44" s="6"/>
      <c r="J44" s="6"/>
      <c r="K44" s="75" t="s">
        <v>1</v>
      </c>
      <c r="L44" s="75"/>
      <c r="M44" s="75"/>
      <c r="N44" s="75"/>
      <c r="O44" s="75"/>
      <c r="P44" s="75"/>
      <c r="Q44" s="75"/>
      <c r="R44" s="75"/>
      <c r="S44" s="75"/>
      <c r="T44" s="75"/>
      <c r="U44" s="75"/>
      <c r="V44" s="75"/>
      <c r="W44" s="75"/>
      <c r="X44" s="75"/>
      <c r="Y44" s="75"/>
      <c r="Z44" s="76"/>
    </row>
    <row r="45" spans="1:27" s="1" customFormat="1" x14ac:dyDescent="0.2">
      <c r="A45" s="48"/>
      <c r="B45" s="49"/>
      <c r="C45" s="62"/>
      <c r="D45" s="63"/>
      <c r="E45" s="16"/>
      <c r="F45" s="17"/>
      <c r="G45" s="17"/>
      <c r="H45" s="17"/>
      <c r="I45" s="17"/>
      <c r="J45" s="17"/>
      <c r="K45" s="73" t="s">
        <v>2</v>
      </c>
      <c r="L45" s="73"/>
      <c r="M45" s="73"/>
      <c r="N45" s="73"/>
      <c r="O45" s="73"/>
      <c r="P45" s="73"/>
      <c r="Q45" s="73"/>
      <c r="R45" s="73"/>
      <c r="S45" s="73"/>
      <c r="T45" s="73"/>
      <c r="U45" s="73"/>
      <c r="V45" s="73"/>
      <c r="W45" s="73"/>
      <c r="X45" s="73"/>
      <c r="Y45" s="73"/>
      <c r="Z45" s="74"/>
    </row>
  </sheetData>
  <mergeCells count="212">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2:B32"/>
    <mergeCell ref="C32:D32"/>
    <mergeCell ref="E32:F32"/>
    <mergeCell ref="G32:H32"/>
    <mergeCell ref="I32:J32"/>
    <mergeCell ref="K32:R32"/>
    <mergeCell ref="S32:Z32"/>
    <mergeCell ref="A31:B31"/>
    <mergeCell ref="C31:D31"/>
    <mergeCell ref="E31:F31"/>
    <mergeCell ref="G31:H31"/>
    <mergeCell ref="I31:J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Z31"/>
    <mergeCell ref="A30:B30"/>
    <mergeCell ref="C30:D30"/>
    <mergeCell ref="E30:F30"/>
    <mergeCell ref="G30:H30"/>
    <mergeCell ref="I30:J30"/>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paperSize="9" scale="96"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workbookViewId="0">
      <selection activeCell="AB36" sqref="AB36"/>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8">
        <f>DATE('1'!AD18,'1'!AD20+2,1)</f>
        <v>45931</v>
      </c>
      <c r="B1" s="68"/>
      <c r="C1" s="68"/>
      <c r="D1" s="68"/>
      <c r="E1" s="68"/>
      <c r="F1" s="68"/>
      <c r="G1" s="68"/>
      <c r="H1" s="68"/>
      <c r="I1" s="42"/>
      <c r="J1" s="42"/>
      <c r="K1" s="71">
        <f>DATE(YEAR(A1),MONTH(A1)-1,1)</f>
        <v>45901</v>
      </c>
      <c r="L1" s="71"/>
      <c r="M1" s="71"/>
      <c r="N1" s="71"/>
      <c r="O1" s="71"/>
      <c r="P1" s="71"/>
      <c r="Q1" s="71"/>
      <c r="S1" s="71">
        <f>DATE(YEAR(A1),MONTH(A1)+1,1)</f>
        <v>45962</v>
      </c>
      <c r="T1" s="71"/>
      <c r="U1" s="71"/>
      <c r="V1" s="71"/>
      <c r="W1" s="71"/>
      <c r="X1" s="71"/>
      <c r="Y1" s="71"/>
    </row>
    <row r="2" spans="1:27" s="3" customFormat="1" ht="11.25" customHeight="1" x14ac:dyDescent="0.2">
      <c r="A2" s="68"/>
      <c r="B2" s="68"/>
      <c r="C2" s="68"/>
      <c r="D2" s="68"/>
      <c r="E2" s="68"/>
      <c r="F2" s="68"/>
      <c r="G2" s="68"/>
      <c r="H2" s="68"/>
      <c r="I2" s="42"/>
      <c r="J2" s="42"/>
      <c r="K2" s="40" t="str">
        <f>INDEX({"D";"L";"M";"M";"J";"V";"S"},1+MOD(Jour_Début+1-2,7))</f>
        <v>L</v>
      </c>
      <c r="L2" s="40" t="str">
        <f>INDEX({"D";"L";"M";"M";"J";"V";"S"},1+MOD(Jour_Début+2-2,7))</f>
        <v>M</v>
      </c>
      <c r="M2" s="40" t="str">
        <f>INDEX({"D";"L";"M";"M";"J";"V";"S"},1+MOD(Jour_Début+3-2,7))</f>
        <v>M</v>
      </c>
      <c r="N2" s="40" t="str">
        <f>INDEX({"D";"L";"M";"M";"J";"V";"S"},1+MOD(Jour_Début+4-2,7))</f>
        <v>J</v>
      </c>
      <c r="O2" s="40" t="str">
        <f>INDEX({"D";"L";"M";"M";"J";"V";"S"},1+MOD(Jour_Début+5-2,7))</f>
        <v>V</v>
      </c>
      <c r="P2" s="40" t="str">
        <f>INDEX({"D";"L";"M";"M";"J";"V";"S"},1+MOD(Jour_Début+6-2,7))</f>
        <v>S</v>
      </c>
      <c r="Q2" s="40" t="str">
        <f>INDEX({"D";"L";"M";"M";"J";"V";"S"},1+MOD(Jour_Début+7-2,7))</f>
        <v>D</v>
      </c>
      <c r="S2" s="40" t="str">
        <f>INDEX({"D";"L";"M";"M";"J";"V";"S"},1+MOD(Jour_Début+1-2,7))</f>
        <v>L</v>
      </c>
      <c r="T2" s="40" t="str">
        <f>INDEX({"D";"L";"M";"M";"J";"V";"S"},1+MOD(Jour_Début+2-2,7))</f>
        <v>M</v>
      </c>
      <c r="U2" s="40" t="str">
        <f>INDEX({"D";"L";"M";"M";"J";"V";"S"},1+MOD(Jour_Début+3-2,7))</f>
        <v>M</v>
      </c>
      <c r="V2" s="40" t="str">
        <f>INDEX({"D";"L";"M";"M";"J";"V";"S"},1+MOD(Jour_Début+4-2,7))</f>
        <v>J</v>
      </c>
      <c r="W2" s="40" t="str">
        <f>INDEX({"D";"L";"M";"M";"J";"V";"S"},1+MOD(Jour_Début+5-2,7))</f>
        <v>V</v>
      </c>
      <c r="X2" s="40" t="str">
        <f>INDEX({"D";"L";"M";"M";"J";"V";"S"},1+MOD(Jour_Début+6-2,7))</f>
        <v>S</v>
      </c>
      <c r="Y2" s="40" t="str">
        <f>INDEX({"D";"L";"M";"M";"J";"V";"S"},1+MOD(Jour_Début+7-2,7))</f>
        <v>D</v>
      </c>
    </row>
    <row r="3" spans="1:27" s="4" customFormat="1" ht="9" customHeight="1" x14ac:dyDescent="0.2">
      <c r="A3" s="68"/>
      <c r="B3" s="68"/>
      <c r="C3" s="68"/>
      <c r="D3" s="68"/>
      <c r="E3" s="68"/>
      <c r="F3" s="68"/>
      <c r="G3" s="68"/>
      <c r="H3" s="68"/>
      <c r="I3" s="42"/>
      <c r="J3" s="42"/>
      <c r="K3" s="45">
        <f t="shared" ref="K3:Q8" si="0">IF(MONTH($K$1)&lt;&gt;MONTH($K$1-(WEEKDAY($K$1,1)-(Jour_Début-1))-IF((WEEKDAY($K$1,1)-(Jour_Début-1))&lt;=0,7,0)+(ROW(K3)-ROW($K$3))*7+(COLUMN(K3)-COLUMN($K$3)+1)),"",$K$1-(WEEKDAY($K$1,1)-(Jour_Début-1))-IF((WEEKDAY($K$1,1)-(Jour_Début-1))&lt;=0,7,0)+(ROW(K3)-ROW($K$3))*7+(COLUMN(K3)-COLUMN($K$3)+1))</f>
        <v>45901</v>
      </c>
      <c r="L3" s="45">
        <f t="shared" si="0"/>
        <v>45902</v>
      </c>
      <c r="M3" s="45">
        <f t="shared" si="0"/>
        <v>45903</v>
      </c>
      <c r="N3" s="45">
        <f t="shared" si="0"/>
        <v>45904</v>
      </c>
      <c r="O3" s="45">
        <f t="shared" si="0"/>
        <v>45905</v>
      </c>
      <c r="P3" s="45">
        <f t="shared" si="0"/>
        <v>45906</v>
      </c>
      <c r="Q3" s="45">
        <f t="shared" si="0"/>
        <v>45907</v>
      </c>
      <c r="R3" s="3"/>
      <c r="S3" s="45" t="str">
        <f t="shared" ref="S3:Y8" si="1">IF(MONTH($S$1)&lt;&gt;MONTH($S$1-(WEEKDAY($S$1,1)-(Jour_Début-1))-IF((WEEKDAY($S$1,1)-(Jour_Début-1))&lt;=0,7,0)+(ROW(S3)-ROW($S$3))*7+(COLUMN(S3)-COLUMN($S$3)+1)),"",$S$1-(WEEKDAY($S$1,1)-(Jour_Début-1))-IF((WEEKDAY($S$1,1)-(Jour_Début-1))&lt;=0,7,0)+(ROW(S3)-ROW($S$3))*7+(COLUMN(S3)-COLUMN($S$3)+1))</f>
        <v/>
      </c>
      <c r="T3" s="45" t="str">
        <f t="shared" si="1"/>
        <v/>
      </c>
      <c r="U3" s="45" t="str">
        <f t="shared" si="1"/>
        <v/>
      </c>
      <c r="V3" s="45" t="str">
        <f t="shared" si="1"/>
        <v/>
      </c>
      <c r="W3" s="45" t="str">
        <f t="shared" si="1"/>
        <v/>
      </c>
      <c r="X3" s="45">
        <f t="shared" si="1"/>
        <v>45962</v>
      </c>
      <c r="Y3" s="45">
        <f t="shared" si="1"/>
        <v>45963</v>
      </c>
    </row>
    <row r="4" spans="1:27" s="4" customFormat="1" ht="9" customHeight="1" x14ac:dyDescent="0.2">
      <c r="A4" s="68"/>
      <c r="B4" s="68"/>
      <c r="C4" s="68"/>
      <c r="D4" s="68"/>
      <c r="E4" s="68"/>
      <c r="F4" s="68"/>
      <c r="G4" s="68"/>
      <c r="H4" s="68"/>
      <c r="I4" s="42"/>
      <c r="J4" s="42"/>
      <c r="K4" s="45">
        <f t="shared" si="0"/>
        <v>45908</v>
      </c>
      <c r="L4" s="45">
        <f t="shared" si="0"/>
        <v>45909</v>
      </c>
      <c r="M4" s="45">
        <f t="shared" si="0"/>
        <v>45910</v>
      </c>
      <c r="N4" s="45">
        <f t="shared" si="0"/>
        <v>45911</v>
      </c>
      <c r="O4" s="45">
        <f t="shared" si="0"/>
        <v>45912</v>
      </c>
      <c r="P4" s="45">
        <f t="shared" si="0"/>
        <v>45913</v>
      </c>
      <c r="Q4" s="45">
        <f t="shared" si="0"/>
        <v>45914</v>
      </c>
      <c r="R4" s="3"/>
      <c r="S4" s="45">
        <f t="shared" si="1"/>
        <v>45964</v>
      </c>
      <c r="T4" s="45">
        <f t="shared" si="1"/>
        <v>45965</v>
      </c>
      <c r="U4" s="45">
        <f t="shared" si="1"/>
        <v>45966</v>
      </c>
      <c r="V4" s="45">
        <f t="shared" si="1"/>
        <v>45967</v>
      </c>
      <c r="W4" s="45">
        <f t="shared" si="1"/>
        <v>45968</v>
      </c>
      <c r="X4" s="45">
        <f t="shared" si="1"/>
        <v>45969</v>
      </c>
      <c r="Y4" s="45">
        <f t="shared" si="1"/>
        <v>45970</v>
      </c>
    </row>
    <row r="5" spans="1:27" s="4" customFormat="1" ht="9" customHeight="1" x14ac:dyDescent="0.2">
      <c r="A5" s="68"/>
      <c r="B5" s="68"/>
      <c r="C5" s="68"/>
      <c r="D5" s="68"/>
      <c r="E5" s="68"/>
      <c r="F5" s="68"/>
      <c r="G5" s="68"/>
      <c r="H5" s="68"/>
      <c r="I5" s="42"/>
      <c r="J5" s="42"/>
      <c r="K5" s="45">
        <f t="shared" si="0"/>
        <v>45915</v>
      </c>
      <c r="L5" s="45">
        <f t="shared" si="0"/>
        <v>45916</v>
      </c>
      <c r="M5" s="45">
        <f t="shared" si="0"/>
        <v>45917</v>
      </c>
      <c r="N5" s="45">
        <f t="shared" si="0"/>
        <v>45918</v>
      </c>
      <c r="O5" s="45">
        <f t="shared" si="0"/>
        <v>45919</v>
      </c>
      <c r="P5" s="45">
        <f t="shared" si="0"/>
        <v>45920</v>
      </c>
      <c r="Q5" s="45">
        <f t="shared" si="0"/>
        <v>45921</v>
      </c>
      <c r="R5" s="3"/>
      <c r="S5" s="45">
        <f t="shared" si="1"/>
        <v>45971</v>
      </c>
      <c r="T5" s="45">
        <f t="shared" si="1"/>
        <v>45972</v>
      </c>
      <c r="U5" s="45">
        <f t="shared" si="1"/>
        <v>45973</v>
      </c>
      <c r="V5" s="45">
        <f t="shared" si="1"/>
        <v>45974</v>
      </c>
      <c r="W5" s="45">
        <f t="shared" si="1"/>
        <v>45975</v>
      </c>
      <c r="X5" s="45">
        <f t="shared" si="1"/>
        <v>45976</v>
      </c>
      <c r="Y5" s="45">
        <f t="shared" si="1"/>
        <v>45977</v>
      </c>
    </row>
    <row r="6" spans="1:27" s="4" customFormat="1" ht="9" customHeight="1" x14ac:dyDescent="0.2">
      <c r="A6" s="68"/>
      <c r="B6" s="68"/>
      <c r="C6" s="68"/>
      <c r="D6" s="68"/>
      <c r="E6" s="68"/>
      <c r="F6" s="68"/>
      <c r="G6" s="68"/>
      <c r="H6" s="68"/>
      <c r="I6" s="42"/>
      <c r="J6" s="42"/>
      <c r="K6" s="45">
        <f t="shared" si="0"/>
        <v>45922</v>
      </c>
      <c r="L6" s="45">
        <f t="shared" si="0"/>
        <v>45923</v>
      </c>
      <c r="M6" s="45">
        <f t="shared" si="0"/>
        <v>45924</v>
      </c>
      <c r="N6" s="45">
        <f t="shared" si="0"/>
        <v>45925</v>
      </c>
      <c r="O6" s="45">
        <f t="shared" si="0"/>
        <v>45926</v>
      </c>
      <c r="P6" s="45">
        <f t="shared" si="0"/>
        <v>45927</v>
      </c>
      <c r="Q6" s="45">
        <f t="shared" si="0"/>
        <v>45928</v>
      </c>
      <c r="R6" s="3"/>
      <c r="S6" s="45">
        <f t="shared" si="1"/>
        <v>45978</v>
      </c>
      <c r="T6" s="45">
        <f t="shared" si="1"/>
        <v>45979</v>
      </c>
      <c r="U6" s="45">
        <f t="shared" si="1"/>
        <v>45980</v>
      </c>
      <c r="V6" s="45">
        <f t="shared" si="1"/>
        <v>45981</v>
      </c>
      <c r="W6" s="45">
        <f t="shared" si="1"/>
        <v>45982</v>
      </c>
      <c r="X6" s="45">
        <f t="shared" si="1"/>
        <v>45983</v>
      </c>
      <c r="Y6" s="45">
        <f t="shared" si="1"/>
        <v>45984</v>
      </c>
    </row>
    <row r="7" spans="1:27" s="4" customFormat="1" ht="9" customHeight="1" x14ac:dyDescent="0.2">
      <c r="A7" s="68"/>
      <c r="B7" s="68"/>
      <c r="C7" s="68"/>
      <c r="D7" s="68"/>
      <c r="E7" s="68"/>
      <c r="F7" s="68"/>
      <c r="G7" s="68"/>
      <c r="H7" s="68"/>
      <c r="I7" s="42"/>
      <c r="J7" s="42"/>
      <c r="K7" s="45">
        <f t="shared" si="0"/>
        <v>45929</v>
      </c>
      <c r="L7" s="45">
        <f t="shared" si="0"/>
        <v>45930</v>
      </c>
      <c r="M7" s="45" t="str">
        <f t="shared" si="0"/>
        <v/>
      </c>
      <c r="N7" s="45" t="str">
        <f t="shared" si="0"/>
        <v/>
      </c>
      <c r="O7" s="45" t="str">
        <f t="shared" si="0"/>
        <v/>
      </c>
      <c r="P7" s="45" t="str">
        <f t="shared" si="0"/>
        <v/>
      </c>
      <c r="Q7" s="45" t="str">
        <f t="shared" si="0"/>
        <v/>
      </c>
      <c r="R7" s="3"/>
      <c r="S7" s="45">
        <f t="shared" si="1"/>
        <v>45985</v>
      </c>
      <c r="T7" s="45">
        <f t="shared" si="1"/>
        <v>45986</v>
      </c>
      <c r="U7" s="45">
        <f t="shared" si="1"/>
        <v>45987</v>
      </c>
      <c r="V7" s="45">
        <f t="shared" si="1"/>
        <v>45988</v>
      </c>
      <c r="W7" s="45">
        <f t="shared" si="1"/>
        <v>45989</v>
      </c>
      <c r="X7" s="45">
        <f t="shared" si="1"/>
        <v>45990</v>
      </c>
      <c r="Y7" s="45">
        <f t="shared" si="1"/>
        <v>45991</v>
      </c>
    </row>
    <row r="8" spans="1:27" s="5" customFormat="1" ht="9" customHeight="1" x14ac:dyDescent="0.2">
      <c r="A8" s="43"/>
      <c r="B8" s="43"/>
      <c r="C8" s="43"/>
      <c r="D8" s="43"/>
      <c r="E8" s="43"/>
      <c r="F8" s="43"/>
      <c r="G8" s="43"/>
      <c r="H8" s="43"/>
      <c r="I8" s="44"/>
      <c r="J8" s="44"/>
      <c r="K8" s="45" t="str">
        <f t="shared" si="0"/>
        <v/>
      </c>
      <c r="L8" s="45" t="str">
        <f t="shared" si="0"/>
        <v/>
      </c>
      <c r="M8" s="45" t="str">
        <f t="shared" si="0"/>
        <v/>
      </c>
      <c r="N8" s="45" t="str">
        <f t="shared" si="0"/>
        <v/>
      </c>
      <c r="O8" s="45" t="str">
        <f t="shared" si="0"/>
        <v/>
      </c>
      <c r="P8" s="45" t="str">
        <f t="shared" si="0"/>
        <v/>
      </c>
      <c r="Q8" s="45" t="str">
        <f t="shared" si="0"/>
        <v/>
      </c>
      <c r="R8" s="18"/>
      <c r="S8" s="45" t="str">
        <f t="shared" si="1"/>
        <v/>
      </c>
      <c r="T8" s="45" t="str">
        <f t="shared" si="1"/>
        <v/>
      </c>
      <c r="U8" s="45" t="str">
        <f t="shared" si="1"/>
        <v/>
      </c>
      <c r="V8" s="45" t="str">
        <f t="shared" si="1"/>
        <v/>
      </c>
      <c r="W8" s="45" t="str">
        <f t="shared" si="1"/>
        <v/>
      </c>
      <c r="X8" s="45" t="str">
        <f t="shared" si="1"/>
        <v/>
      </c>
      <c r="Y8" s="45" t="str">
        <f t="shared" si="1"/>
        <v/>
      </c>
      <c r="Z8" s="19"/>
    </row>
    <row r="9" spans="1:27" s="1" customFormat="1" ht="21" customHeight="1" x14ac:dyDescent="0.2">
      <c r="A9" s="69">
        <f>A10</f>
        <v>45929</v>
      </c>
      <c r="B9" s="70"/>
      <c r="C9" s="70">
        <f>C10</f>
        <v>45930</v>
      </c>
      <c r="D9" s="70"/>
      <c r="E9" s="70">
        <f>E10</f>
        <v>45931</v>
      </c>
      <c r="F9" s="70"/>
      <c r="G9" s="70">
        <f>G10</f>
        <v>45932</v>
      </c>
      <c r="H9" s="70"/>
      <c r="I9" s="70">
        <f>I10</f>
        <v>45933</v>
      </c>
      <c r="J9" s="70"/>
      <c r="K9" s="70">
        <f>K10</f>
        <v>45934</v>
      </c>
      <c r="L9" s="70"/>
      <c r="M9" s="70"/>
      <c r="N9" s="70"/>
      <c r="O9" s="70"/>
      <c r="P9" s="70"/>
      <c r="Q9" s="70"/>
      <c r="R9" s="70"/>
      <c r="S9" s="70">
        <f>S10</f>
        <v>45935</v>
      </c>
      <c r="T9" s="70"/>
      <c r="U9" s="70"/>
      <c r="V9" s="70"/>
      <c r="W9" s="70"/>
      <c r="X9" s="70"/>
      <c r="Y9" s="70"/>
      <c r="Z9" s="72"/>
    </row>
    <row r="10" spans="1:27" s="1" customFormat="1" ht="18.75" x14ac:dyDescent="0.2">
      <c r="A10" s="46">
        <f>$A$1-(WEEKDAY($A$1,1)-(Jour_Début-1))-IF((WEEKDAY($A$1,1)-(Jour_Début-1))&lt;=0,7,0)+1</f>
        <v>45929</v>
      </c>
      <c r="B10" s="12"/>
      <c r="C10" s="47">
        <f>A10+1</f>
        <v>45930</v>
      </c>
      <c r="D10" s="11"/>
      <c r="E10" s="47">
        <f>C10+1</f>
        <v>45931</v>
      </c>
      <c r="F10" s="11"/>
      <c r="G10" s="47">
        <f>E10+1</f>
        <v>45932</v>
      </c>
      <c r="H10" s="11"/>
      <c r="I10" s="47">
        <f>G10+1</f>
        <v>45933</v>
      </c>
      <c r="J10" s="11"/>
      <c r="K10" s="54">
        <f>I10+1</f>
        <v>45934</v>
      </c>
      <c r="L10" s="55"/>
      <c r="M10" s="56"/>
      <c r="N10" s="56"/>
      <c r="O10" s="56"/>
      <c r="P10" s="56"/>
      <c r="Q10" s="56"/>
      <c r="R10" s="57"/>
      <c r="S10" s="58">
        <f>K10+1</f>
        <v>45935</v>
      </c>
      <c r="T10" s="59"/>
      <c r="U10" s="60"/>
      <c r="V10" s="60"/>
      <c r="W10" s="60"/>
      <c r="X10" s="60"/>
      <c r="Y10" s="60"/>
      <c r="Z10" s="61"/>
    </row>
    <row r="11" spans="1:27" s="1" customFormat="1" x14ac:dyDescent="0.2">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35" customHeight="1" x14ac:dyDescent="0.2">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75" x14ac:dyDescent="0.2">
      <c r="A16" s="46">
        <f>S10+1</f>
        <v>45936</v>
      </c>
      <c r="B16" s="12"/>
      <c r="C16" s="47">
        <f>A16+1</f>
        <v>45937</v>
      </c>
      <c r="D16" s="11"/>
      <c r="E16" s="47">
        <f>C16+1</f>
        <v>45938</v>
      </c>
      <c r="F16" s="11"/>
      <c r="G16" s="47">
        <f>E16+1</f>
        <v>45939</v>
      </c>
      <c r="H16" s="11"/>
      <c r="I16" s="47">
        <f>G16+1</f>
        <v>45940</v>
      </c>
      <c r="J16" s="11"/>
      <c r="K16" s="54">
        <f>I16+1</f>
        <v>45941</v>
      </c>
      <c r="L16" s="55"/>
      <c r="M16" s="56"/>
      <c r="N16" s="56"/>
      <c r="O16" s="56"/>
      <c r="P16" s="56"/>
      <c r="Q16" s="56"/>
      <c r="R16" s="57"/>
      <c r="S16" s="58">
        <f>K16+1</f>
        <v>45942</v>
      </c>
      <c r="T16" s="59"/>
      <c r="U16" s="60"/>
      <c r="V16" s="60"/>
      <c r="W16" s="60"/>
      <c r="X16" s="60"/>
      <c r="Y16" s="60"/>
      <c r="Z16" s="61"/>
    </row>
    <row r="17" spans="1:27" s="1" customFormat="1" x14ac:dyDescent="0.2">
      <c r="A17" s="51"/>
      <c r="B17" s="52"/>
      <c r="C17" s="64"/>
      <c r="D17" s="65"/>
      <c r="E17" s="64"/>
      <c r="F17" s="65"/>
      <c r="G17" s="64"/>
      <c r="H17" s="65"/>
      <c r="I17" s="64"/>
      <c r="J17" s="65"/>
      <c r="K17" s="80" t="s">
        <v>42</v>
      </c>
      <c r="L17" s="95"/>
      <c r="M17" s="95"/>
      <c r="N17" s="95"/>
      <c r="O17" s="95"/>
      <c r="P17" s="95"/>
      <c r="Q17" s="95"/>
      <c r="R17" s="95"/>
      <c r="S17" s="95"/>
      <c r="T17" s="95"/>
      <c r="U17" s="95"/>
      <c r="V17" s="95"/>
      <c r="W17" s="95"/>
      <c r="X17" s="95"/>
      <c r="Y17" s="95"/>
      <c r="Z17" s="82"/>
    </row>
    <row r="18" spans="1:27" s="1" customFormat="1" x14ac:dyDescent="0.2">
      <c r="A18" s="51"/>
      <c r="B18" s="52"/>
      <c r="C18" s="64"/>
      <c r="D18" s="65"/>
      <c r="E18" s="64"/>
      <c r="F18" s="65"/>
      <c r="G18" s="64"/>
      <c r="H18" s="65"/>
      <c r="I18" s="64"/>
      <c r="J18" s="65"/>
      <c r="K18" s="80"/>
      <c r="L18" s="95"/>
      <c r="M18" s="95"/>
      <c r="N18" s="95"/>
      <c r="O18" s="95"/>
      <c r="P18" s="95"/>
      <c r="Q18" s="95"/>
      <c r="R18" s="95"/>
      <c r="S18" s="95"/>
      <c r="T18" s="95"/>
      <c r="U18" s="95"/>
      <c r="V18" s="95"/>
      <c r="W18" s="95"/>
      <c r="X18" s="95"/>
      <c r="Y18" s="95"/>
      <c r="Z18" s="82"/>
    </row>
    <row r="19" spans="1:27" s="1" customFormat="1" x14ac:dyDescent="0.2">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35" customHeight="1" x14ac:dyDescent="0.2">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75" x14ac:dyDescent="0.2">
      <c r="A22" s="46">
        <f>S16+1</f>
        <v>45943</v>
      </c>
      <c r="B22" s="12"/>
      <c r="C22" s="47">
        <f>A22+1</f>
        <v>45944</v>
      </c>
      <c r="D22" s="11"/>
      <c r="E22" s="47">
        <f>C22+1</f>
        <v>45945</v>
      </c>
      <c r="F22" s="11"/>
      <c r="G22" s="47">
        <f>E22+1</f>
        <v>45946</v>
      </c>
      <c r="H22" s="11"/>
      <c r="I22" s="47">
        <f>G22+1</f>
        <v>45947</v>
      </c>
      <c r="J22" s="11"/>
      <c r="K22" s="54">
        <f>I22+1</f>
        <v>45948</v>
      </c>
      <c r="L22" s="55"/>
      <c r="M22" s="56"/>
      <c r="N22" s="56"/>
      <c r="O22" s="56"/>
      <c r="P22" s="56"/>
      <c r="Q22" s="56"/>
      <c r="R22" s="57"/>
      <c r="S22" s="58">
        <f>K22+1</f>
        <v>45949</v>
      </c>
      <c r="T22" s="59"/>
      <c r="U22" s="60"/>
      <c r="V22" s="60"/>
      <c r="W22" s="60"/>
      <c r="X22" s="60"/>
      <c r="Y22" s="60"/>
      <c r="Z22" s="61"/>
    </row>
    <row r="23" spans="1:27" s="1" customFormat="1" x14ac:dyDescent="0.2">
      <c r="A23" s="51"/>
      <c r="B23" s="52"/>
      <c r="C23" s="64"/>
      <c r="D23" s="65"/>
      <c r="E23" s="64"/>
      <c r="F23" s="65"/>
      <c r="G23" s="64"/>
      <c r="H23" s="65"/>
      <c r="I23" s="64"/>
      <c r="J23" s="65"/>
      <c r="K23" s="77" t="s">
        <v>23</v>
      </c>
      <c r="L23" s="78"/>
      <c r="M23" s="78"/>
      <c r="N23" s="78"/>
      <c r="O23" s="78"/>
      <c r="P23" s="78"/>
      <c r="Q23" s="78"/>
      <c r="R23" s="79"/>
      <c r="S23" s="77" t="s">
        <v>23</v>
      </c>
      <c r="T23" s="78"/>
      <c r="U23" s="78"/>
      <c r="V23" s="78"/>
      <c r="W23" s="78"/>
      <c r="X23" s="78"/>
      <c r="Y23" s="78"/>
      <c r="Z23" s="79"/>
    </row>
    <row r="24" spans="1:27" s="1" customFormat="1" x14ac:dyDescent="0.2">
      <c r="A24" s="51"/>
      <c r="B24" s="52"/>
      <c r="C24" s="64"/>
      <c r="D24" s="65"/>
      <c r="E24" s="64"/>
      <c r="F24" s="65"/>
      <c r="G24" s="64"/>
      <c r="H24" s="65"/>
      <c r="I24" s="64"/>
      <c r="J24" s="65"/>
      <c r="K24" s="77" t="s">
        <v>24</v>
      </c>
      <c r="L24" s="78"/>
      <c r="M24" s="78"/>
      <c r="N24" s="78"/>
      <c r="O24" s="78"/>
      <c r="P24" s="78"/>
      <c r="Q24" s="78"/>
      <c r="R24" s="79"/>
      <c r="S24" s="77" t="s">
        <v>24</v>
      </c>
      <c r="T24" s="78"/>
      <c r="U24" s="78"/>
      <c r="V24" s="78"/>
      <c r="W24" s="78"/>
      <c r="X24" s="78"/>
      <c r="Y24" s="78"/>
      <c r="Z24" s="79"/>
    </row>
    <row r="25" spans="1:27" s="1" customFormat="1" x14ac:dyDescent="0.2">
      <c r="A25" s="51"/>
      <c r="B25" s="52"/>
      <c r="C25" s="64"/>
      <c r="D25" s="65"/>
      <c r="E25" s="64"/>
      <c r="F25" s="65"/>
      <c r="G25" s="64"/>
      <c r="H25" s="65"/>
      <c r="I25" s="64"/>
      <c r="J25" s="65"/>
      <c r="K25" s="77" t="s">
        <v>26</v>
      </c>
      <c r="L25" s="78"/>
      <c r="M25" s="78"/>
      <c r="N25" s="78"/>
      <c r="O25" s="78"/>
      <c r="P25" s="78"/>
      <c r="Q25" s="78"/>
      <c r="R25" s="79"/>
      <c r="S25" s="77" t="s">
        <v>27</v>
      </c>
      <c r="T25" s="78"/>
      <c r="U25" s="78"/>
      <c r="V25" s="78"/>
      <c r="W25" s="78"/>
      <c r="X25" s="78"/>
      <c r="Y25" s="78"/>
      <c r="Z25" s="79"/>
    </row>
    <row r="26" spans="1:27" s="1" customFormat="1" x14ac:dyDescent="0.2">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75" x14ac:dyDescent="0.2">
      <c r="A28" s="46">
        <f>S22+1</f>
        <v>45950</v>
      </c>
      <c r="B28" s="12"/>
      <c r="C28" s="47">
        <f>A28+1</f>
        <v>45951</v>
      </c>
      <c r="D28" s="11"/>
      <c r="E28" s="47">
        <f>C28+1</f>
        <v>45952</v>
      </c>
      <c r="F28" s="11"/>
      <c r="G28" s="47">
        <f>E28+1</f>
        <v>45953</v>
      </c>
      <c r="H28" s="11"/>
      <c r="I28" s="47">
        <f>G28+1</f>
        <v>45954</v>
      </c>
      <c r="J28" s="11"/>
      <c r="K28" s="54">
        <f>I28+1</f>
        <v>45955</v>
      </c>
      <c r="L28" s="55"/>
      <c r="M28" s="56"/>
      <c r="N28" s="56"/>
      <c r="O28" s="56"/>
      <c r="P28" s="56"/>
      <c r="Q28" s="56"/>
      <c r="R28" s="57"/>
      <c r="S28" s="58">
        <f>K28+1</f>
        <v>45956</v>
      </c>
      <c r="T28" s="59"/>
      <c r="U28" s="60"/>
      <c r="V28" s="60"/>
      <c r="W28" s="60"/>
      <c r="X28" s="60"/>
      <c r="Y28" s="60"/>
      <c r="Z28" s="61"/>
    </row>
    <row r="29" spans="1:27" s="1" customFormat="1" x14ac:dyDescent="0.2">
      <c r="A29" s="77" t="s">
        <v>23</v>
      </c>
      <c r="B29" s="78"/>
      <c r="C29" s="64"/>
      <c r="D29" s="65"/>
      <c r="E29" s="64"/>
      <c r="F29" s="65"/>
      <c r="G29" s="64"/>
      <c r="H29" s="65"/>
      <c r="I29" s="64"/>
      <c r="J29" s="65"/>
      <c r="K29" s="90"/>
      <c r="L29" s="96"/>
      <c r="M29" s="96"/>
      <c r="N29" s="96"/>
      <c r="O29" s="96"/>
      <c r="P29" s="96"/>
      <c r="Q29" s="96"/>
      <c r="R29" s="97"/>
      <c r="S29" s="96"/>
      <c r="T29" s="96"/>
      <c r="U29" s="96"/>
      <c r="V29" s="96"/>
      <c r="W29" s="96"/>
      <c r="X29" s="96"/>
      <c r="Y29" s="96"/>
      <c r="Z29" s="91"/>
    </row>
    <row r="30" spans="1:27" s="1" customFormat="1" x14ac:dyDescent="0.2">
      <c r="A30" s="77" t="s">
        <v>25</v>
      </c>
      <c r="B30" s="78"/>
      <c r="C30" s="64"/>
      <c r="D30" s="65"/>
      <c r="E30" s="64"/>
      <c r="F30" s="65"/>
      <c r="G30" s="64"/>
      <c r="H30" s="65"/>
      <c r="I30" s="64"/>
      <c r="J30" s="65"/>
      <c r="K30" s="90"/>
      <c r="L30" s="96"/>
      <c r="M30" s="96"/>
      <c r="N30" s="96"/>
      <c r="O30" s="96"/>
      <c r="P30" s="96"/>
      <c r="Q30" s="96"/>
      <c r="R30" s="97"/>
      <c r="S30" s="96"/>
      <c r="T30" s="96"/>
      <c r="U30" s="96"/>
      <c r="V30" s="96"/>
      <c r="W30" s="96"/>
      <c r="X30" s="96"/>
      <c r="Y30" s="96"/>
      <c r="Z30" s="91"/>
    </row>
    <row r="31" spans="1:27" s="1" customFormat="1" x14ac:dyDescent="0.2">
      <c r="A31" s="77" t="s">
        <v>28</v>
      </c>
      <c r="B31" s="78"/>
      <c r="C31" s="64"/>
      <c r="D31" s="65"/>
      <c r="E31" s="64"/>
      <c r="F31" s="65"/>
      <c r="G31" s="64"/>
      <c r="H31" s="65"/>
      <c r="I31" s="64"/>
      <c r="J31" s="65"/>
      <c r="K31" s="90"/>
      <c r="L31" s="96"/>
      <c r="M31" s="96"/>
      <c r="N31" s="96"/>
      <c r="O31" s="96"/>
      <c r="P31" s="96"/>
      <c r="Q31" s="96"/>
      <c r="R31" s="97"/>
      <c r="S31" s="96"/>
      <c r="T31" s="96"/>
      <c r="U31" s="96"/>
      <c r="V31" s="96"/>
      <c r="W31" s="96"/>
      <c r="X31" s="96"/>
      <c r="Y31" s="96"/>
      <c r="Z31" s="91"/>
    </row>
    <row r="32" spans="1:27" s="1" customFormat="1" x14ac:dyDescent="0.2">
      <c r="A32" s="51"/>
      <c r="B32" s="52"/>
      <c r="C32" s="64"/>
      <c r="D32" s="65"/>
      <c r="E32" s="64"/>
      <c r="F32" s="65"/>
      <c r="G32" s="64"/>
      <c r="H32" s="65"/>
      <c r="I32" s="64"/>
      <c r="J32" s="65"/>
      <c r="K32" s="90"/>
      <c r="L32" s="96"/>
      <c r="M32" s="96"/>
      <c r="N32" s="96"/>
      <c r="O32" s="96"/>
      <c r="P32" s="96"/>
      <c r="Q32" s="96"/>
      <c r="R32" s="97"/>
      <c r="S32" s="96"/>
      <c r="T32" s="96"/>
      <c r="U32" s="96"/>
      <c r="V32" s="96"/>
      <c r="W32" s="96"/>
      <c r="X32" s="96"/>
      <c r="Y32" s="96"/>
      <c r="Z32" s="91"/>
    </row>
    <row r="33" spans="1:27" s="2" customFormat="1" x14ac:dyDescent="0.2">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75" x14ac:dyDescent="0.2">
      <c r="A34" s="46">
        <f>S28+1</f>
        <v>45957</v>
      </c>
      <c r="B34" s="12"/>
      <c r="C34" s="47">
        <f>A34+1</f>
        <v>45958</v>
      </c>
      <c r="D34" s="11"/>
      <c r="E34" s="47">
        <f>C34+1</f>
        <v>45959</v>
      </c>
      <c r="F34" s="11"/>
      <c r="G34" s="47">
        <f>E34+1</f>
        <v>45960</v>
      </c>
      <c r="H34" s="11"/>
      <c r="I34" s="47">
        <f>G34+1</f>
        <v>45961</v>
      </c>
      <c r="J34" s="11"/>
      <c r="K34" s="54">
        <f>I34+1</f>
        <v>45962</v>
      </c>
      <c r="L34" s="55"/>
      <c r="M34" s="56"/>
      <c r="N34" s="56"/>
      <c r="O34" s="56"/>
      <c r="P34" s="56"/>
      <c r="Q34" s="56"/>
      <c r="R34" s="57"/>
      <c r="S34" s="58">
        <f>K34+1</f>
        <v>45963</v>
      </c>
      <c r="T34" s="59"/>
      <c r="U34" s="60"/>
      <c r="V34" s="60"/>
      <c r="W34" s="60"/>
      <c r="X34" s="60"/>
      <c r="Y34" s="60"/>
      <c r="Z34" s="61"/>
    </row>
    <row r="35" spans="1:27" s="1" customFormat="1" x14ac:dyDescent="0.2">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75" x14ac:dyDescent="0.2">
      <c r="A40" s="46">
        <f>S34+1</f>
        <v>45964</v>
      </c>
      <c r="B40" s="12"/>
      <c r="C40" s="47">
        <f>A40+1</f>
        <v>45965</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1"/>
      <c r="B41" s="52"/>
      <c r="C41" s="64"/>
      <c r="D41" s="65"/>
      <c r="E41" s="15"/>
      <c r="F41" s="6"/>
      <c r="G41" s="6"/>
      <c r="H41" s="6"/>
      <c r="I41" s="6"/>
      <c r="J41" s="6"/>
      <c r="K41" s="6"/>
      <c r="L41" s="6"/>
      <c r="M41" s="6"/>
      <c r="N41" s="6"/>
      <c r="O41" s="6"/>
      <c r="P41" s="6"/>
      <c r="Q41" s="6"/>
      <c r="R41" s="6"/>
      <c r="S41" s="6"/>
      <c r="T41" s="6"/>
      <c r="U41" s="6"/>
      <c r="V41" s="6"/>
      <c r="W41" s="6"/>
      <c r="X41" s="6"/>
      <c r="Y41" s="6"/>
      <c r="Z41" s="8"/>
    </row>
    <row r="42" spans="1:27" x14ac:dyDescent="0.2">
      <c r="A42" s="51"/>
      <c r="B42" s="52"/>
      <c r="C42" s="64"/>
      <c r="D42" s="65"/>
      <c r="E42" s="15"/>
      <c r="F42" s="6"/>
      <c r="G42" s="6"/>
      <c r="H42" s="6"/>
      <c r="I42" s="6"/>
      <c r="J42" s="6"/>
      <c r="K42" s="6"/>
      <c r="L42" s="6"/>
      <c r="M42" s="6"/>
      <c r="N42" s="6"/>
      <c r="O42" s="6"/>
      <c r="P42" s="6"/>
      <c r="Q42" s="6"/>
      <c r="R42" s="6"/>
      <c r="S42" s="6"/>
      <c r="T42" s="6"/>
      <c r="U42" s="6"/>
      <c r="V42" s="6"/>
      <c r="W42" s="6"/>
      <c r="X42" s="6"/>
      <c r="Y42" s="6"/>
      <c r="Z42" s="7"/>
    </row>
    <row r="43" spans="1:27" x14ac:dyDescent="0.2">
      <c r="A43" s="51"/>
      <c r="B43" s="52"/>
      <c r="C43" s="64"/>
      <c r="D43" s="65"/>
      <c r="E43" s="15"/>
      <c r="F43" s="6"/>
      <c r="G43" s="6"/>
      <c r="H43" s="6"/>
      <c r="I43" s="6"/>
      <c r="J43" s="6"/>
      <c r="K43" s="6"/>
      <c r="L43" s="6"/>
      <c r="M43" s="6"/>
      <c r="N43" s="6"/>
      <c r="O43" s="6"/>
      <c r="P43" s="6"/>
      <c r="Q43" s="6"/>
      <c r="R43" s="6"/>
      <c r="S43" s="6"/>
      <c r="T43" s="6"/>
      <c r="U43" s="6"/>
      <c r="V43" s="6"/>
      <c r="W43" s="6"/>
      <c r="X43" s="6"/>
      <c r="Y43" s="6"/>
      <c r="Z43" s="7"/>
    </row>
    <row r="44" spans="1:27" x14ac:dyDescent="0.2">
      <c r="A44" s="51"/>
      <c r="B44" s="52"/>
      <c r="C44" s="64"/>
      <c r="D44" s="65"/>
      <c r="E44" s="15"/>
      <c r="F44" s="6"/>
      <c r="G44" s="6"/>
      <c r="H44" s="6"/>
      <c r="I44" s="6"/>
      <c r="J44" s="6"/>
      <c r="K44" s="75" t="s">
        <v>1</v>
      </c>
      <c r="L44" s="75"/>
      <c r="M44" s="75"/>
      <c r="N44" s="75"/>
      <c r="O44" s="75"/>
      <c r="P44" s="75"/>
      <c r="Q44" s="75"/>
      <c r="R44" s="75"/>
      <c r="S44" s="75"/>
      <c r="T44" s="75"/>
      <c r="U44" s="75"/>
      <c r="V44" s="75"/>
      <c r="W44" s="75"/>
      <c r="X44" s="75"/>
      <c r="Y44" s="75"/>
      <c r="Z44" s="76"/>
    </row>
    <row r="45" spans="1:27" s="1" customFormat="1" x14ac:dyDescent="0.2">
      <c r="A45" s="48"/>
      <c r="B45" s="49"/>
      <c r="C45" s="62"/>
      <c r="D45" s="63"/>
      <c r="E45" s="16"/>
      <c r="F45" s="17"/>
      <c r="G45" s="17"/>
      <c r="H45" s="17"/>
      <c r="I45" s="17"/>
      <c r="J45" s="17"/>
      <c r="K45" s="73" t="s">
        <v>2</v>
      </c>
      <c r="L45" s="73"/>
      <c r="M45" s="73"/>
      <c r="N45" s="73"/>
      <c r="O45" s="73"/>
      <c r="P45" s="73"/>
      <c r="Q45" s="73"/>
      <c r="R45" s="73"/>
      <c r="S45" s="73"/>
      <c r="T45" s="73"/>
      <c r="U45" s="73"/>
      <c r="V45" s="73"/>
      <c r="W45" s="73"/>
      <c r="X45" s="73"/>
      <c r="Y45" s="73"/>
      <c r="Z45" s="74"/>
    </row>
  </sheetData>
  <mergeCells count="206">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K34:L34"/>
    <mergeCell ref="M34:R34"/>
    <mergeCell ref="S34:T34"/>
    <mergeCell ref="U34:Z34"/>
    <mergeCell ref="A35:B35"/>
    <mergeCell ref="C35:D35"/>
    <mergeCell ref="E35:F35"/>
    <mergeCell ref="G35:H35"/>
    <mergeCell ref="I35:J35"/>
    <mergeCell ref="K35:R35"/>
    <mergeCell ref="S35:Z35"/>
    <mergeCell ref="A31:B31"/>
    <mergeCell ref="C31:D31"/>
    <mergeCell ref="E31:F31"/>
    <mergeCell ref="G31:H31"/>
    <mergeCell ref="I31:J31"/>
    <mergeCell ref="S33:Z33"/>
    <mergeCell ref="A33:B33"/>
    <mergeCell ref="C33:D33"/>
    <mergeCell ref="E33:F33"/>
    <mergeCell ref="G33:H33"/>
    <mergeCell ref="I33:J33"/>
    <mergeCell ref="K33:R33"/>
    <mergeCell ref="A30:B30"/>
    <mergeCell ref="C30:D30"/>
    <mergeCell ref="E30:F30"/>
    <mergeCell ref="G30:H30"/>
    <mergeCell ref="I30:J30"/>
    <mergeCell ref="A32:B32"/>
    <mergeCell ref="C32:D32"/>
    <mergeCell ref="E32:F32"/>
    <mergeCell ref="G32:H32"/>
    <mergeCell ref="I32:J32"/>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K17:Z18"/>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paperSize="9" scale="96"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workbookViewId="0">
      <selection activeCell="AC30" sqref="AC30"/>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8">
        <f>DATE('1'!AD18,'1'!AD20+3,1)</f>
        <v>45962</v>
      </c>
      <c r="B1" s="68"/>
      <c r="C1" s="68"/>
      <c r="D1" s="68"/>
      <c r="E1" s="68"/>
      <c r="F1" s="68"/>
      <c r="G1" s="68"/>
      <c r="H1" s="68"/>
      <c r="I1" s="42"/>
      <c r="J1" s="42"/>
      <c r="K1" s="71">
        <f>DATE(YEAR(A1),MONTH(A1)-1,1)</f>
        <v>45931</v>
      </c>
      <c r="L1" s="71"/>
      <c r="M1" s="71"/>
      <c r="N1" s="71"/>
      <c r="O1" s="71"/>
      <c r="P1" s="71"/>
      <c r="Q1" s="71"/>
      <c r="S1" s="71">
        <f>DATE(YEAR(A1),MONTH(A1)+1,1)</f>
        <v>45992</v>
      </c>
      <c r="T1" s="71"/>
      <c r="U1" s="71"/>
      <c r="V1" s="71"/>
      <c r="W1" s="71"/>
      <c r="X1" s="71"/>
      <c r="Y1" s="71"/>
    </row>
    <row r="2" spans="1:27" s="3" customFormat="1" ht="11.25" customHeight="1" x14ac:dyDescent="0.2">
      <c r="A2" s="68"/>
      <c r="B2" s="68"/>
      <c r="C2" s="68"/>
      <c r="D2" s="68"/>
      <c r="E2" s="68"/>
      <c r="F2" s="68"/>
      <c r="G2" s="68"/>
      <c r="H2" s="68"/>
      <c r="I2" s="42"/>
      <c r="J2" s="42"/>
      <c r="K2" s="40" t="str">
        <f>INDEX({"D";"L";"M";"M";"J";"V";"S"},1+MOD(Jour_Début+1-2,7))</f>
        <v>L</v>
      </c>
      <c r="L2" s="40" t="str">
        <f>INDEX({"D";"L";"M";"M";"J";"V";"S"},1+MOD(Jour_Début+2-2,7))</f>
        <v>M</v>
      </c>
      <c r="M2" s="40" t="str">
        <f>INDEX({"D";"L";"M";"M";"J";"V";"S"},1+MOD(Jour_Début+3-2,7))</f>
        <v>M</v>
      </c>
      <c r="N2" s="40" t="str">
        <f>INDEX({"D";"L";"M";"M";"J";"V";"S"},1+MOD(Jour_Début+4-2,7))</f>
        <v>J</v>
      </c>
      <c r="O2" s="40" t="str">
        <f>INDEX({"D";"L";"M";"M";"J";"V";"S"},1+MOD(Jour_Début+5-2,7))</f>
        <v>V</v>
      </c>
      <c r="P2" s="40" t="str">
        <f>INDEX({"D";"L";"M";"M";"J";"V";"S"},1+MOD(Jour_Début+6-2,7))</f>
        <v>S</v>
      </c>
      <c r="Q2" s="40" t="str">
        <f>INDEX({"D";"L";"M";"M";"J";"V";"S"},1+MOD(Jour_Début+7-2,7))</f>
        <v>D</v>
      </c>
      <c r="S2" s="40" t="str">
        <f>INDEX({"D";"L";"M";"M";"J";"V";"S"},1+MOD(Jour_Début+1-2,7))</f>
        <v>L</v>
      </c>
      <c r="T2" s="40" t="str">
        <f>INDEX({"D";"L";"M";"M";"J";"V";"S"},1+MOD(Jour_Début+2-2,7))</f>
        <v>M</v>
      </c>
      <c r="U2" s="40" t="str">
        <f>INDEX({"D";"L";"M";"M";"J";"V";"S"},1+MOD(Jour_Début+3-2,7))</f>
        <v>M</v>
      </c>
      <c r="V2" s="40" t="str">
        <f>INDEX({"D";"L";"M";"M";"J";"V";"S"},1+MOD(Jour_Début+4-2,7))</f>
        <v>J</v>
      </c>
      <c r="W2" s="40" t="str">
        <f>INDEX({"D";"L";"M";"M";"J";"V";"S"},1+MOD(Jour_Début+5-2,7))</f>
        <v>V</v>
      </c>
      <c r="X2" s="40" t="str">
        <f>INDEX({"D";"L";"M";"M";"J";"V";"S"},1+MOD(Jour_Début+6-2,7))</f>
        <v>S</v>
      </c>
      <c r="Y2" s="40" t="str">
        <f>INDEX({"D";"L";"M";"M";"J";"V";"S"},1+MOD(Jour_Début+7-2,7))</f>
        <v>D</v>
      </c>
    </row>
    <row r="3" spans="1:27" s="4" customFormat="1" ht="9" customHeight="1" x14ac:dyDescent="0.2">
      <c r="A3" s="68"/>
      <c r="B3" s="68"/>
      <c r="C3" s="68"/>
      <c r="D3" s="68"/>
      <c r="E3" s="68"/>
      <c r="F3" s="68"/>
      <c r="G3" s="68"/>
      <c r="H3" s="68"/>
      <c r="I3" s="42"/>
      <c r="J3" s="42"/>
      <c r="K3" s="45" t="str">
        <f t="shared" ref="K3:Q8" si="0">IF(MONTH($K$1)&lt;&gt;MONTH($K$1-(WEEKDAY($K$1,1)-(Jour_Début-1))-IF((WEEKDAY($K$1,1)-(Jour_Début-1))&lt;=0,7,0)+(ROW(K3)-ROW($K$3))*7+(COLUMN(K3)-COLUMN($K$3)+1)),"",$K$1-(WEEKDAY($K$1,1)-(Jour_Début-1))-IF((WEEKDAY($K$1,1)-(Jour_Début-1))&lt;=0,7,0)+(ROW(K3)-ROW($K$3))*7+(COLUMN(K3)-COLUMN($K$3)+1))</f>
        <v/>
      </c>
      <c r="L3" s="45" t="str">
        <f t="shared" si="0"/>
        <v/>
      </c>
      <c r="M3" s="45">
        <f t="shared" si="0"/>
        <v>45931</v>
      </c>
      <c r="N3" s="45">
        <f t="shared" si="0"/>
        <v>45932</v>
      </c>
      <c r="O3" s="45">
        <f t="shared" si="0"/>
        <v>45933</v>
      </c>
      <c r="P3" s="45">
        <f t="shared" si="0"/>
        <v>45934</v>
      </c>
      <c r="Q3" s="45">
        <f t="shared" si="0"/>
        <v>45935</v>
      </c>
      <c r="R3" s="3"/>
      <c r="S3" s="45">
        <f t="shared" ref="S3:Y8" si="1">IF(MONTH($S$1)&lt;&gt;MONTH($S$1-(WEEKDAY($S$1,1)-(Jour_Début-1))-IF((WEEKDAY($S$1,1)-(Jour_Début-1))&lt;=0,7,0)+(ROW(S3)-ROW($S$3))*7+(COLUMN(S3)-COLUMN($S$3)+1)),"",$S$1-(WEEKDAY($S$1,1)-(Jour_Début-1))-IF((WEEKDAY($S$1,1)-(Jour_Début-1))&lt;=0,7,0)+(ROW(S3)-ROW($S$3))*7+(COLUMN(S3)-COLUMN($S$3)+1))</f>
        <v>45992</v>
      </c>
      <c r="T3" s="45">
        <f t="shared" si="1"/>
        <v>45993</v>
      </c>
      <c r="U3" s="45">
        <f t="shared" si="1"/>
        <v>45994</v>
      </c>
      <c r="V3" s="45">
        <f t="shared" si="1"/>
        <v>45995</v>
      </c>
      <c r="W3" s="45">
        <f t="shared" si="1"/>
        <v>45996</v>
      </c>
      <c r="X3" s="45">
        <f t="shared" si="1"/>
        <v>45997</v>
      </c>
      <c r="Y3" s="45">
        <f t="shared" si="1"/>
        <v>45998</v>
      </c>
    </row>
    <row r="4" spans="1:27" s="4" customFormat="1" ht="9" customHeight="1" x14ac:dyDescent="0.2">
      <c r="A4" s="68"/>
      <c r="B4" s="68"/>
      <c r="C4" s="68"/>
      <c r="D4" s="68"/>
      <c r="E4" s="68"/>
      <c r="F4" s="68"/>
      <c r="G4" s="68"/>
      <c r="H4" s="68"/>
      <c r="I4" s="42"/>
      <c r="J4" s="42"/>
      <c r="K4" s="45">
        <f t="shared" si="0"/>
        <v>45936</v>
      </c>
      <c r="L4" s="45">
        <f t="shared" si="0"/>
        <v>45937</v>
      </c>
      <c r="M4" s="45">
        <f t="shared" si="0"/>
        <v>45938</v>
      </c>
      <c r="N4" s="45">
        <f t="shared" si="0"/>
        <v>45939</v>
      </c>
      <c r="O4" s="45">
        <f t="shared" si="0"/>
        <v>45940</v>
      </c>
      <c r="P4" s="45">
        <f t="shared" si="0"/>
        <v>45941</v>
      </c>
      <c r="Q4" s="45">
        <f t="shared" si="0"/>
        <v>45942</v>
      </c>
      <c r="R4" s="3"/>
      <c r="S4" s="45">
        <f t="shared" si="1"/>
        <v>45999</v>
      </c>
      <c r="T4" s="45">
        <f t="shared" si="1"/>
        <v>46000</v>
      </c>
      <c r="U4" s="45">
        <f t="shared" si="1"/>
        <v>46001</v>
      </c>
      <c r="V4" s="45">
        <f t="shared" si="1"/>
        <v>46002</v>
      </c>
      <c r="W4" s="45">
        <f t="shared" si="1"/>
        <v>46003</v>
      </c>
      <c r="X4" s="45">
        <f t="shared" si="1"/>
        <v>46004</v>
      </c>
      <c r="Y4" s="45">
        <f t="shared" si="1"/>
        <v>46005</v>
      </c>
    </row>
    <row r="5" spans="1:27" s="4" customFormat="1" ht="9" customHeight="1" x14ac:dyDescent="0.2">
      <c r="A5" s="68"/>
      <c r="B5" s="68"/>
      <c r="C5" s="68"/>
      <c r="D5" s="68"/>
      <c r="E5" s="68"/>
      <c r="F5" s="68"/>
      <c r="G5" s="68"/>
      <c r="H5" s="68"/>
      <c r="I5" s="42"/>
      <c r="J5" s="42"/>
      <c r="K5" s="45">
        <f t="shared" si="0"/>
        <v>45943</v>
      </c>
      <c r="L5" s="45">
        <f t="shared" si="0"/>
        <v>45944</v>
      </c>
      <c r="M5" s="45">
        <f t="shared" si="0"/>
        <v>45945</v>
      </c>
      <c r="N5" s="45">
        <f t="shared" si="0"/>
        <v>45946</v>
      </c>
      <c r="O5" s="45">
        <f t="shared" si="0"/>
        <v>45947</v>
      </c>
      <c r="P5" s="45">
        <f t="shared" si="0"/>
        <v>45948</v>
      </c>
      <c r="Q5" s="45">
        <f t="shared" si="0"/>
        <v>45949</v>
      </c>
      <c r="R5" s="3"/>
      <c r="S5" s="45">
        <f t="shared" si="1"/>
        <v>46006</v>
      </c>
      <c r="T5" s="45">
        <f t="shared" si="1"/>
        <v>46007</v>
      </c>
      <c r="U5" s="45">
        <f t="shared" si="1"/>
        <v>46008</v>
      </c>
      <c r="V5" s="45">
        <f t="shared" si="1"/>
        <v>46009</v>
      </c>
      <c r="W5" s="45">
        <f t="shared" si="1"/>
        <v>46010</v>
      </c>
      <c r="X5" s="45">
        <f t="shared" si="1"/>
        <v>46011</v>
      </c>
      <c r="Y5" s="45">
        <f t="shared" si="1"/>
        <v>46012</v>
      </c>
    </row>
    <row r="6" spans="1:27" s="4" customFormat="1" ht="9" customHeight="1" x14ac:dyDescent="0.2">
      <c r="A6" s="68"/>
      <c r="B6" s="68"/>
      <c r="C6" s="68"/>
      <c r="D6" s="68"/>
      <c r="E6" s="68"/>
      <c r="F6" s="68"/>
      <c r="G6" s="68"/>
      <c r="H6" s="68"/>
      <c r="I6" s="42"/>
      <c r="J6" s="42"/>
      <c r="K6" s="45">
        <f t="shared" si="0"/>
        <v>45950</v>
      </c>
      <c r="L6" s="45">
        <f t="shared" si="0"/>
        <v>45951</v>
      </c>
      <c r="M6" s="45">
        <f t="shared" si="0"/>
        <v>45952</v>
      </c>
      <c r="N6" s="45">
        <f t="shared" si="0"/>
        <v>45953</v>
      </c>
      <c r="O6" s="45">
        <f t="shared" si="0"/>
        <v>45954</v>
      </c>
      <c r="P6" s="45">
        <f t="shared" si="0"/>
        <v>45955</v>
      </c>
      <c r="Q6" s="45">
        <f t="shared" si="0"/>
        <v>45956</v>
      </c>
      <c r="R6" s="3"/>
      <c r="S6" s="45">
        <f t="shared" si="1"/>
        <v>46013</v>
      </c>
      <c r="T6" s="45">
        <f t="shared" si="1"/>
        <v>46014</v>
      </c>
      <c r="U6" s="45">
        <f t="shared" si="1"/>
        <v>46015</v>
      </c>
      <c r="V6" s="45">
        <f t="shared" si="1"/>
        <v>46016</v>
      </c>
      <c r="W6" s="45">
        <f t="shared" si="1"/>
        <v>46017</v>
      </c>
      <c r="X6" s="45">
        <f t="shared" si="1"/>
        <v>46018</v>
      </c>
      <c r="Y6" s="45">
        <f t="shared" si="1"/>
        <v>46019</v>
      </c>
    </row>
    <row r="7" spans="1:27" s="4" customFormat="1" ht="9" customHeight="1" x14ac:dyDescent="0.2">
      <c r="A7" s="68"/>
      <c r="B7" s="68"/>
      <c r="C7" s="68"/>
      <c r="D7" s="68"/>
      <c r="E7" s="68"/>
      <c r="F7" s="68"/>
      <c r="G7" s="68"/>
      <c r="H7" s="68"/>
      <c r="I7" s="42"/>
      <c r="J7" s="42"/>
      <c r="K7" s="45">
        <f t="shared" si="0"/>
        <v>45957</v>
      </c>
      <c r="L7" s="45">
        <f t="shared" si="0"/>
        <v>45958</v>
      </c>
      <c r="M7" s="45">
        <f t="shared" si="0"/>
        <v>45959</v>
      </c>
      <c r="N7" s="45">
        <f t="shared" si="0"/>
        <v>45960</v>
      </c>
      <c r="O7" s="45">
        <f t="shared" si="0"/>
        <v>45961</v>
      </c>
      <c r="P7" s="45" t="str">
        <f t="shared" si="0"/>
        <v/>
      </c>
      <c r="Q7" s="45" t="str">
        <f t="shared" si="0"/>
        <v/>
      </c>
      <c r="R7" s="3"/>
      <c r="S7" s="45">
        <f t="shared" si="1"/>
        <v>46020</v>
      </c>
      <c r="T7" s="45">
        <f t="shared" si="1"/>
        <v>46021</v>
      </c>
      <c r="U7" s="45">
        <f t="shared" si="1"/>
        <v>46022</v>
      </c>
      <c r="V7" s="45" t="str">
        <f t="shared" si="1"/>
        <v/>
      </c>
      <c r="W7" s="45" t="str">
        <f t="shared" si="1"/>
        <v/>
      </c>
      <c r="X7" s="45" t="str">
        <f t="shared" si="1"/>
        <v/>
      </c>
      <c r="Y7" s="45" t="str">
        <f t="shared" si="1"/>
        <v/>
      </c>
    </row>
    <row r="8" spans="1:27" s="5" customFormat="1" ht="9" customHeight="1" x14ac:dyDescent="0.2">
      <c r="A8" s="43"/>
      <c r="B8" s="43"/>
      <c r="C8" s="43"/>
      <c r="D8" s="43"/>
      <c r="E8" s="43"/>
      <c r="F8" s="43"/>
      <c r="G8" s="43"/>
      <c r="H8" s="43"/>
      <c r="I8" s="44"/>
      <c r="J8" s="44"/>
      <c r="K8" s="45" t="str">
        <f t="shared" si="0"/>
        <v/>
      </c>
      <c r="L8" s="45" t="str">
        <f t="shared" si="0"/>
        <v/>
      </c>
      <c r="M8" s="45" t="str">
        <f t="shared" si="0"/>
        <v/>
      </c>
      <c r="N8" s="45" t="str">
        <f t="shared" si="0"/>
        <v/>
      </c>
      <c r="O8" s="45" t="str">
        <f t="shared" si="0"/>
        <v/>
      </c>
      <c r="P8" s="45" t="str">
        <f t="shared" si="0"/>
        <v/>
      </c>
      <c r="Q8" s="45" t="str">
        <f t="shared" si="0"/>
        <v/>
      </c>
      <c r="R8" s="18"/>
      <c r="S8" s="45" t="str">
        <f t="shared" si="1"/>
        <v/>
      </c>
      <c r="T8" s="45" t="str">
        <f t="shared" si="1"/>
        <v/>
      </c>
      <c r="U8" s="45" t="str">
        <f t="shared" si="1"/>
        <v/>
      </c>
      <c r="V8" s="45" t="str">
        <f t="shared" si="1"/>
        <v/>
      </c>
      <c r="W8" s="45" t="str">
        <f t="shared" si="1"/>
        <v/>
      </c>
      <c r="X8" s="45" t="str">
        <f t="shared" si="1"/>
        <v/>
      </c>
      <c r="Y8" s="45" t="str">
        <f t="shared" si="1"/>
        <v/>
      </c>
      <c r="Z8" s="19"/>
    </row>
    <row r="9" spans="1:27" s="1" customFormat="1" ht="21" customHeight="1" x14ac:dyDescent="0.2">
      <c r="A9" s="69">
        <f>A10</f>
        <v>45957</v>
      </c>
      <c r="B9" s="70"/>
      <c r="C9" s="70">
        <f>C10</f>
        <v>45958</v>
      </c>
      <c r="D9" s="70"/>
      <c r="E9" s="70">
        <f>E10</f>
        <v>45959</v>
      </c>
      <c r="F9" s="70"/>
      <c r="G9" s="70">
        <f>G10</f>
        <v>45960</v>
      </c>
      <c r="H9" s="70"/>
      <c r="I9" s="70">
        <f>I10</f>
        <v>45961</v>
      </c>
      <c r="J9" s="70"/>
      <c r="K9" s="70">
        <f>K10</f>
        <v>45962</v>
      </c>
      <c r="L9" s="70"/>
      <c r="M9" s="70"/>
      <c r="N9" s="70"/>
      <c r="O9" s="70"/>
      <c r="P9" s="70"/>
      <c r="Q9" s="70"/>
      <c r="R9" s="70"/>
      <c r="S9" s="70">
        <f>S10</f>
        <v>45963</v>
      </c>
      <c r="T9" s="70"/>
      <c r="U9" s="70"/>
      <c r="V9" s="70"/>
      <c r="W9" s="70"/>
      <c r="X9" s="70"/>
      <c r="Y9" s="70"/>
      <c r="Z9" s="72"/>
    </row>
    <row r="10" spans="1:27" s="1" customFormat="1" ht="18.75" x14ac:dyDescent="0.2">
      <c r="A10" s="46">
        <f>$A$1-(WEEKDAY($A$1,1)-(Jour_Début-1))-IF((WEEKDAY($A$1,1)-(Jour_Début-1))&lt;=0,7,0)+1</f>
        <v>45957</v>
      </c>
      <c r="B10" s="12"/>
      <c r="C10" s="47">
        <f>A10+1</f>
        <v>45958</v>
      </c>
      <c r="D10" s="11"/>
      <c r="E10" s="47">
        <f>C10+1</f>
        <v>45959</v>
      </c>
      <c r="F10" s="11"/>
      <c r="G10" s="47">
        <f>E10+1</f>
        <v>45960</v>
      </c>
      <c r="H10" s="11"/>
      <c r="I10" s="47">
        <f>G10+1</f>
        <v>45961</v>
      </c>
      <c r="J10" s="11"/>
      <c r="K10" s="54">
        <f>I10+1</f>
        <v>45962</v>
      </c>
      <c r="L10" s="55"/>
      <c r="M10" s="56"/>
      <c r="N10" s="56"/>
      <c r="O10" s="56"/>
      <c r="P10" s="56"/>
      <c r="Q10" s="56"/>
      <c r="R10" s="57"/>
      <c r="S10" s="58">
        <f>K10+1</f>
        <v>45963</v>
      </c>
      <c r="T10" s="59"/>
      <c r="U10" s="60"/>
      <c r="V10" s="60"/>
      <c r="W10" s="60"/>
      <c r="X10" s="60"/>
      <c r="Y10" s="60"/>
      <c r="Z10" s="61"/>
    </row>
    <row r="11" spans="1:27" s="1" customFormat="1" x14ac:dyDescent="0.2">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35" customHeight="1" x14ac:dyDescent="0.2">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75" x14ac:dyDescent="0.2">
      <c r="A16" s="46">
        <f>S10+1</f>
        <v>45964</v>
      </c>
      <c r="B16" s="12"/>
      <c r="C16" s="47">
        <f>A16+1</f>
        <v>45965</v>
      </c>
      <c r="D16" s="11"/>
      <c r="E16" s="47">
        <f>C16+1</f>
        <v>45966</v>
      </c>
      <c r="F16" s="11"/>
      <c r="G16" s="47">
        <f>E16+1</f>
        <v>45967</v>
      </c>
      <c r="H16" s="11"/>
      <c r="I16" s="47">
        <f>G16+1</f>
        <v>45968</v>
      </c>
      <c r="J16" s="11"/>
      <c r="K16" s="54">
        <f>I16+1</f>
        <v>45969</v>
      </c>
      <c r="L16" s="55"/>
      <c r="M16" s="56"/>
      <c r="N16" s="56"/>
      <c r="O16" s="56"/>
      <c r="P16" s="56"/>
      <c r="Q16" s="56"/>
      <c r="R16" s="57"/>
      <c r="S16" s="58">
        <f>K16+1</f>
        <v>45970</v>
      </c>
      <c r="T16" s="59"/>
      <c r="U16" s="60"/>
      <c r="V16" s="60"/>
      <c r="W16" s="60"/>
      <c r="X16" s="60"/>
      <c r="Y16" s="60"/>
      <c r="Z16" s="61"/>
    </row>
    <row r="17" spans="1:27" s="1" customFormat="1" x14ac:dyDescent="0.2">
      <c r="A17" s="51"/>
      <c r="B17" s="52"/>
      <c r="C17" s="64"/>
      <c r="D17" s="65"/>
      <c r="E17" s="64"/>
      <c r="F17" s="65"/>
      <c r="G17" s="64"/>
      <c r="H17" s="65"/>
      <c r="I17" s="64"/>
      <c r="J17" s="65"/>
      <c r="K17" s="77" t="s">
        <v>29</v>
      </c>
      <c r="L17" s="78"/>
      <c r="M17" s="78"/>
      <c r="N17" s="78"/>
      <c r="O17" s="78"/>
      <c r="P17" s="78"/>
      <c r="Q17" s="78"/>
      <c r="R17" s="78"/>
      <c r="S17" s="78"/>
      <c r="T17" s="78"/>
      <c r="U17" s="78"/>
      <c r="V17" s="78"/>
      <c r="W17" s="78"/>
      <c r="X17" s="78"/>
      <c r="Y17" s="78"/>
      <c r="Z17" s="79"/>
    </row>
    <row r="18" spans="1:27" s="1" customFormat="1" x14ac:dyDescent="0.2">
      <c r="A18" s="51"/>
      <c r="B18" s="52"/>
      <c r="C18" s="64"/>
      <c r="D18" s="65"/>
      <c r="E18" s="64"/>
      <c r="F18" s="65"/>
      <c r="G18" s="64"/>
      <c r="H18" s="65"/>
      <c r="I18" s="64"/>
      <c r="J18" s="65"/>
      <c r="K18" s="77"/>
      <c r="L18" s="78"/>
      <c r="M18" s="78"/>
      <c r="N18" s="78"/>
      <c r="O18" s="78"/>
      <c r="P18" s="78"/>
      <c r="Q18" s="78"/>
      <c r="R18" s="78"/>
      <c r="S18" s="78"/>
      <c r="T18" s="78"/>
      <c r="U18" s="78"/>
      <c r="V18" s="78"/>
      <c r="W18" s="78"/>
      <c r="X18" s="78"/>
      <c r="Y18" s="78"/>
      <c r="Z18" s="79"/>
    </row>
    <row r="19" spans="1:27" s="1" customFormat="1" x14ac:dyDescent="0.2">
      <c r="A19" s="51"/>
      <c r="B19" s="52"/>
      <c r="C19" s="64"/>
      <c r="D19" s="65"/>
      <c r="E19" s="64"/>
      <c r="F19" s="65"/>
      <c r="G19" s="64"/>
      <c r="H19" s="65"/>
      <c r="I19" s="64"/>
      <c r="J19" s="65"/>
      <c r="K19" s="83" t="s">
        <v>30</v>
      </c>
      <c r="L19" s="84"/>
      <c r="M19" s="84"/>
      <c r="N19" s="84"/>
      <c r="O19" s="84"/>
      <c r="P19" s="84"/>
      <c r="Q19" s="84"/>
      <c r="R19" s="84"/>
      <c r="S19" s="84"/>
      <c r="T19" s="84"/>
      <c r="U19" s="84"/>
      <c r="V19" s="84"/>
      <c r="W19" s="84"/>
      <c r="X19" s="84"/>
      <c r="Y19" s="84"/>
      <c r="Z19" s="85"/>
    </row>
    <row r="20" spans="1:27" s="1" customFormat="1" x14ac:dyDescent="0.2">
      <c r="A20" s="51"/>
      <c r="B20" s="52"/>
      <c r="C20" s="64"/>
      <c r="D20" s="65"/>
      <c r="E20" s="64"/>
      <c r="F20" s="65"/>
      <c r="G20" s="64"/>
      <c r="H20" s="65"/>
      <c r="I20" s="64"/>
      <c r="J20" s="65"/>
      <c r="K20" s="83"/>
      <c r="L20" s="84"/>
      <c r="M20" s="84"/>
      <c r="N20" s="84"/>
      <c r="O20" s="84"/>
      <c r="P20" s="84"/>
      <c r="Q20" s="84"/>
      <c r="R20" s="84"/>
      <c r="S20" s="84"/>
      <c r="T20" s="84"/>
      <c r="U20" s="84"/>
      <c r="V20" s="84"/>
      <c r="W20" s="84"/>
      <c r="X20" s="84"/>
      <c r="Y20" s="84"/>
      <c r="Z20" s="85"/>
    </row>
    <row r="21" spans="1:27" s="2" customFormat="1" ht="13.35" customHeight="1" x14ac:dyDescent="0.2">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75" x14ac:dyDescent="0.2">
      <c r="A22" s="46">
        <f>S16+1</f>
        <v>45971</v>
      </c>
      <c r="B22" s="12"/>
      <c r="C22" s="47">
        <f>A22+1</f>
        <v>45972</v>
      </c>
      <c r="D22" s="11"/>
      <c r="E22" s="47">
        <f>C22+1</f>
        <v>45973</v>
      </c>
      <c r="F22" s="11"/>
      <c r="G22" s="47">
        <f>E22+1</f>
        <v>45974</v>
      </c>
      <c r="H22" s="11"/>
      <c r="I22" s="47">
        <f>G22+1</f>
        <v>45975</v>
      </c>
      <c r="J22" s="11"/>
      <c r="K22" s="54">
        <f>I22+1</f>
        <v>45976</v>
      </c>
      <c r="L22" s="55"/>
      <c r="M22" s="56"/>
      <c r="N22" s="56"/>
      <c r="O22" s="56"/>
      <c r="P22" s="56"/>
      <c r="Q22" s="56"/>
      <c r="R22" s="57"/>
      <c r="S22" s="58">
        <f>K22+1</f>
        <v>45977</v>
      </c>
      <c r="T22" s="59"/>
      <c r="U22" s="60"/>
      <c r="V22" s="60"/>
      <c r="W22" s="60"/>
      <c r="X22" s="60"/>
      <c r="Y22" s="60"/>
      <c r="Z22" s="61"/>
    </row>
    <row r="23" spans="1:27" s="1" customFormat="1" x14ac:dyDescent="0.2">
      <c r="A23" s="51"/>
      <c r="B23" s="52"/>
      <c r="C23" s="64"/>
      <c r="D23" s="65"/>
      <c r="E23" s="64"/>
      <c r="F23" s="65"/>
      <c r="G23" s="64"/>
      <c r="H23" s="65"/>
      <c r="I23" s="64"/>
      <c r="J23" s="65"/>
      <c r="K23" s="86" t="s">
        <v>34</v>
      </c>
      <c r="L23" s="78"/>
      <c r="M23" s="78"/>
      <c r="N23" s="78"/>
      <c r="O23" s="78"/>
      <c r="P23" s="78"/>
      <c r="Q23" s="78"/>
      <c r="R23" s="78"/>
      <c r="S23" s="78"/>
      <c r="T23" s="78"/>
      <c r="U23" s="78"/>
      <c r="V23" s="78"/>
      <c r="W23" s="78"/>
      <c r="X23" s="78"/>
      <c r="Y23" s="78"/>
      <c r="Z23" s="79"/>
    </row>
    <row r="24" spans="1:27" s="1" customFormat="1" x14ac:dyDescent="0.2">
      <c r="A24" s="51"/>
      <c r="B24" s="52"/>
      <c r="C24" s="64"/>
      <c r="D24" s="65"/>
      <c r="E24" s="64"/>
      <c r="F24" s="65"/>
      <c r="G24" s="64"/>
      <c r="H24" s="65"/>
      <c r="I24" s="64"/>
      <c r="J24" s="65"/>
      <c r="K24" s="77"/>
      <c r="L24" s="78"/>
      <c r="M24" s="78"/>
      <c r="N24" s="78"/>
      <c r="O24" s="78"/>
      <c r="P24" s="78"/>
      <c r="Q24" s="78"/>
      <c r="R24" s="78"/>
      <c r="S24" s="78"/>
      <c r="T24" s="78"/>
      <c r="U24" s="78"/>
      <c r="V24" s="78"/>
      <c r="W24" s="78"/>
      <c r="X24" s="78"/>
      <c r="Y24" s="78"/>
      <c r="Z24" s="79"/>
    </row>
    <row r="25" spans="1:27" s="1" customFormat="1" x14ac:dyDescent="0.2">
      <c r="A25" s="51"/>
      <c r="B25" s="52"/>
      <c r="C25" s="64"/>
      <c r="D25" s="65"/>
      <c r="E25" s="64"/>
      <c r="F25" s="65"/>
      <c r="G25" s="64"/>
      <c r="H25" s="65"/>
      <c r="I25" s="64"/>
      <c r="J25" s="65"/>
      <c r="K25" s="99" t="s">
        <v>39</v>
      </c>
      <c r="L25" s="100"/>
      <c r="M25" s="100"/>
      <c r="N25" s="100"/>
      <c r="O25" s="100"/>
      <c r="P25" s="100"/>
      <c r="Q25" s="100"/>
      <c r="R25" s="100"/>
      <c r="S25" s="100"/>
      <c r="T25" s="100"/>
      <c r="U25" s="100"/>
      <c r="V25" s="100"/>
      <c r="W25" s="100"/>
      <c r="X25" s="100"/>
      <c r="Y25" s="100"/>
      <c r="Z25" s="101"/>
    </row>
    <row r="26" spans="1:27" s="1" customFormat="1" x14ac:dyDescent="0.2">
      <c r="A26" s="51"/>
      <c r="B26" s="52"/>
      <c r="C26" s="64"/>
      <c r="D26" s="65"/>
      <c r="E26" s="64"/>
      <c r="F26" s="65"/>
      <c r="G26" s="64"/>
      <c r="H26" s="65"/>
      <c r="I26" s="64"/>
      <c r="J26" s="65"/>
      <c r="K26" s="99"/>
      <c r="L26" s="100"/>
      <c r="M26" s="100"/>
      <c r="N26" s="100"/>
      <c r="O26" s="100"/>
      <c r="P26" s="100"/>
      <c r="Q26" s="100"/>
      <c r="R26" s="100"/>
      <c r="S26" s="100"/>
      <c r="T26" s="100"/>
      <c r="U26" s="100"/>
      <c r="V26" s="100"/>
      <c r="W26" s="100"/>
      <c r="X26" s="100"/>
      <c r="Y26" s="100"/>
      <c r="Z26" s="101"/>
    </row>
    <row r="27" spans="1:27" s="2" customFormat="1" x14ac:dyDescent="0.2">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75" x14ac:dyDescent="0.2">
      <c r="A28" s="46">
        <f>S22+1</f>
        <v>45978</v>
      </c>
      <c r="B28" s="12"/>
      <c r="C28" s="47">
        <f>A28+1</f>
        <v>45979</v>
      </c>
      <c r="D28" s="11"/>
      <c r="E28" s="47">
        <f>C28+1</f>
        <v>45980</v>
      </c>
      <c r="F28" s="11"/>
      <c r="G28" s="47">
        <f>E28+1</f>
        <v>45981</v>
      </c>
      <c r="H28" s="11"/>
      <c r="I28" s="47">
        <f>G28+1</f>
        <v>45982</v>
      </c>
      <c r="J28" s="11"/>
      <c r="K28" s="54">
        <f>I28+1</f>
        <v>45983</v>
      </c>
      <c r="L28" s="55"/>
      <c r="M28" s="56"/>
      <c r="N28" s="56"/>
      <c r="O28" s="56"/>
      <c r="P28" s="56"/>
      <c r="Q28" s="56"/>
      <c r="R28" s="57"/>
      <c r="S28" s="58">
        <f>K28+1</f>
        <v>45984</v>
      </c>
      <c r="T28" s="59"/>
      <c r="U28" s="60"/>
      <c r="V28" s="60"/>
      <c r="W28" s="60"/>
      <c r="X28" s="60"/>
      <c r="Y28" s="60"/>
      <c r="Z28" s="61"/>
    </row>
    <row r="29" spans="1:27" s="1" customFormat="1" x14ac:dyDescent="0.2">
      <c r="A29" s="51"/>
      <c r="B29" s="52"/>
      <c r="C29" s="64"/>
      <c r="D29" s="65"/>
      <c r="E29" s="64"/>
      <c r="F29" s="65"/>
      <c r="G29" s="64"/>
      <c r="H29" s="65"/>
      <c r="I29" s="64"/>
      <c r="J29" s="65"/>
      <c r="K29" s="86" t="s">
        <v>35</v>
      </c>
      <c r="L29" s="78"/>
      <c r="M29" s="78"/>
      <c r="N29" s="78"/>
      <c r="O29" s="78"/>
      <c r="P29" s="78"/>
      <c r="Q29" s="78"/>
      <c r="R29" s="78"/>
      <c r="S29" s="78"/>
      <c r="T29" s="78"/>
      <c r="U29" s="78"/>
      <c r="V29" s="78"/>
      <c r="W29" s="78"/>
      <c r="X29" s="78"/>
      <c r="Y29" s="78"/>
      <c r="Z29" s="79"/>
    </row>
    <row r="30" spans="1:27" s="1" customFormat="1" x14ac:dyDescent="0.2">
      <c r="A30" s="51"/>
      <c r="B30" s="52"/>
      <c r="C30" s="64"/>
      <c r="D30" s="65"/>
      <c r="E30" s="64"/>
      <c r="F30" s="65"/>
      <c r="G30" s="64"/>
      <c r="H30" s="65"/>
      <c r="I30" s="64"/>
      <c r="J30" s="65"/>
      <c r="K30" s="77"/>
      <c r="L30" s="78"/>
      <c r="M30" s="78"/>
      <c r="N30" s="78"/>
      <c r="O30" s="78"/>
      <c r="P30" s="78"/>
      <c r="Q30" s="78"/>
      <c r="R30" s="78"/>
      <c r="S30" s="78"/>
      <c r="T30" s="78"/>
      <c r="U30" s="78"/>
      <c r="V30" s="78"/>
      <c r="W30" s="78"/>
      <c r="X30" s="78"/>
      <c r="Y30" s="78"/>
      <c r="Z30" s="79"/>
    </row>
    <row r="31" spans="1:27" s="1" customFormat="1" x14ac:dyDescent="0.2">
      <c r="A31" s="51"/>
      <c r="B31" s="52"/>
      <c r="C31" s="64"/>
      <c r="D31" s="65"/>
      <c r="E31" s="64"/>
      <c r="F31" s="65"/>
      <c r="G31" s="64"/>
      <c r="H31" s="65"/>
      <c r="I31" s="64"/>
      <c r="J31" s="65"/>
      <c r="K31" s="87" t="s">
        <v>36</v>
      </c>
      <c r="L31" s="88"/>
      <c r="M31" s="88"/>
      <c r="N31" s="88"/>
      <c r="O31" s="88"/>
      <c r="P31" s="88"/>
      <c r="Q31" s="88"/>
      <c r="R31" s="88"/>
      <c r="S31" s="88"/>
      <c r="T31" s="88"/>
      <c r="U31" s="88"/>
      <c r="V31" s="88"/>
      <c r="W31" s="88"/>
      <c r="X31" s="88"/>
      <c r="Y31" s="88"/>
      <c r="Z31" s="89"/>
    </row>
    <row r="32" spans="1:27" s="1" customFormat="1" x14ac:dyDescent="0.2">
      <c r="A32" s="51"/>
      <c r="B32" s="52"/>
      <c r="C32" s="64"/>
      <c r="D32" s="65"/>
      <c r="E32" s="64"/>
      <c r="F32" s="65"/>
      <c r="G32" s="64"/>
      <c r="H32" s="65"/>
      <c r="I32" s="64"/>
      <c r="J32" s="65"/>
      <c r="K32" s="87"/>
      <c r="L32" s="88"/>
      <c r="M32" s="88"/>
      <c r="N32" s="88"/>
      <c r="O32" s="88"/>
      <c r="P32" s="88"/>
      <c r="Q32" s="88"/>
      <c r="R32" s="88"/>
      <c r="S32" s="88"/>
      <c r="T32" s="88"/>
      <c r="U32" s="88"/>
      <c r="V32" s="88"/>
      <c r="W32" s="88"/>
      <c r="X32" s="88"/>
      <c r="Y32" s="88"/>
      <c r="Z32" s="89"/>
    </row>
    <row r="33" spans="1:27" s="2" customFormat="1" x14ac:dyDescent="0.2">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75" x14ac:dyDescent="0.2">
      <c r="A34" s="46">
        <f>S28+1</f>
        <v>45985</v>
      </c>
      <c r="B34" s="12"/>
      <c r="C34" s="47">
        <f>A34+1</f>
        <v>45986</v>
      </c>
      <c r="D34" s="11"/>
      <c r="E34" s="47">
        <f>C34+1</f>
        <v>45987</v>
      </c>
      <c r="F34" s="11"/>
      <c r="G34" s="47">
        <f>E34+1</f>
        <v>45988</v>
      </c>
      <c r="H34" s="11"/>
      <c r="I34" s="47">
        <f>G34+1</f>
        <v>45989</v>
      </c>
      <c r="J34" s="11"/>
      <c r="K34" s="54">
        <f>I34+1</f>
        <v>45990</v>
      </c>
      <c r="L34" s="55"/>
      <c r="M34" s="56"/>
      <c r="N34" s="56"/>
      <c r="O34" s="56"/>
      <c r="P34" s="56"/>
      <c r="Q34" s="56"/>
      <c r="R34" s="57"/>
      <c r="S34" s="58">
        <f>K34+1</f>
        <v>45991</v>
      </c>
      <c r="T34" s="59"/>
      <c r="U34" s="60"/>
      <c r="V34" s="60"/>
      <c r="W34" s="60"/>
      <c r="X34" s="60"/>
      <c r="Y34" s="60"/>
      <c r="Z34" s="61"/>
    </row>
    <row r="35" spans="1:27" s="1" customFormat="1" x14ac:dyDescent="0.2">
      <c r="A35" s="51"/>
      <c r="B35" s="52"/>
      <c r="C35" s="64"/>
      <c r="D35" s="65"/>
      <c r="E35" s="64"/>
      <c r="F35" s="65"/>
      <c r="G35" s="64"/>
      <c r="H35" s="65"/>
      <c r="I35" s="64"/>
      <c r="J35" s="65"/>
      <c r="K35" s="86" t="s">
        <v>37</v>
      </c>
      <c r="L35" s="78"/>
      <c r="M35" s="78"/>
      <c r="N35" s="78"/>
      <c r="O35" s="78"/>
      <c r="P35" s="78"/>
      <c r="Q35" s="78"/>
      <c r="R35" s="78"/>
      <c r="S35" s="78"/>
      <c r="T35" s="78"/>
      <c r="U35" s="78"/>
      <c r="V35" s="78"/>
      <c r="W35" s="78"/>
      <c r="X35" s="78"/>
      <c r="Y35" s="78"/>
      <c r="Z35" s="79"/>
    </row>
    <row r="36" spans="1:27" s="1" customFormat="1" x14ac:dyDescent="0.2">
      <c r="A36" s="51"/>
      <c r="B36" s="52"/>
      <c r="C36" s="64"/>
      <c r="D36" s="65"/>
      <c r="E36" s="64"/>
      <c r="F36" s="65"/>
      <c r="G36" s="64"/>
      <c r="H36" s="65"/>
      <c r="I36" s="64"/>
      <c r="J36" s="65"/>
      <c r="K36" s="77"/>
      <c r="L36" s="78"/>
      <c r="M36" s="78"/>
      <c r="N36" s="78"/>
      <c r="O36" s="78"/>
      <c r="P36" s="78"/>
      <c r="Q36" s="78"/>
      <c r="R36" s="78"/>
      <c r="S36" s="78"/>
      <c r="T36" s="78"/>
      <c r="U36" s="78"/>
      <c r="V36" s="78"/>
      <c r="W36" s="78"/>
      <c r="X36" s="78"/>
      <c r="Y36" s="78"/>
      <c r="Z36" s="79"/>
    </row>
    <row r="37" spans="1:27" s="1" customFormat="1" x14ac:dyDescent="0.2">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75" x14ac:dyDescent="0.2">
      <c r="A40" s="46">
        <f>S34+1</f>
        <v>45992</v>
      </c>
      <c r="B40" s="12"/>
      <c r="C40" s="47">
        <f>A40+1</f>
        <v>45993</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1"/>
      <c r="B41" s="52"/>
      <c r="C41" s="64"/>
      <c r="D41" s="65"/>
      <c r="E41" s="15"/>
      <c r="F41" s="6"/>
      <c r="G41" s="6"/>
      <c r="H41" s="6"/>
      <c r="I41" s="6"/>
      <c r="J41" s="6"/>
      <c r="K41" s="6"/>
      <c r="L41" s="6"/>
      <c r="M41" s="6"/>
      <c r="N41" s="6"/>
      <c r="O41" s="6"/>
      <c r="P41" s="6"/>
      <c r="Q41" s="6"/>
      <c r="R41" s="6"/>
      <c r="S41" s="6"/>
      <c r="T41" s="6"/>
      <c r="U41" s="6"/>
      <c r="V41" s="6"/>
      <c r="W41" s="6"/>
      <c r="X41" s="6"/>
      <c r="Y41" s="6"/>
      <c r="Z41" s="8"/>
    </row>
    <row r="42" spans="1:27" x14ac:dyDescent="0.2">
      <c r="A42" s="51"/>
      <c r="B42" s="52"/>
      <c r="C42" s="64"/>
      <c r="D42" s="65"/>
      <c r="E42" s="15"/>
      <c r="F42" s="6"/>
      <c r="G42" s="6"/>
      <c r="H42" s="6"/>
      <c r="I42" s="6"/>
      <c r="J42" s="6"/>
      <c r="K42" s="6"/>
      <c r="L42" s="6"/>
      <c r="M42" s="6"/>
      <c r="N42" s="6"/>
      <c r="O42" s="6"/>
      <c r="P42" s="6"/>
      <c r="Q42" s="6"/>
      <c r="R42" s="6"/>
      <c r="S42" s="6"/>
      <c r="T42" s="6"/>
      <c r="U42" s="6"/>
      <c r="V42" s="6"/>
      <c r="W42" s="6"/>
      <c r="X42" s="6"/>
      <c r="Y42" s="6"/>
      <c r="Z42" s="7"/>
    </row>
    <row r="43" spans="1:27" x14ac:dyDescent="0.2">
      <c r="A43" s="51"/>
      <c r="B43" s="52"/>
      <c r="C43" s="64"/>
      <c r="D43" s="65"/>
      <c r="E43" s="15"/>
      <c r="F43" s="6"/>
      <c r="G43" s="6"/>
      <c r="H43" s="6"/>
      <c r="I43" s="6"/>
      <c r="J43" s="6"/>
      <c r="K43" s="6"/>
      <c r="L43" s="6"/>
      <c r="M43" s="6"/>
      <c r="N43" s="6"/>
      <c r="O43" s="6"/>
      <c r="P43" s="6"/>
      <c r="Q43" s="6"/>
      <c r="R43" s="6"/>
      <c r="S43" s="6"/>
      <c r="T43" s="6"/>
      <c r="U43" s="6"/>
      <c r="V43" s="6"/>
      <c r="W43" s="6"/>
      <c r="X43" s="6"/>
      <c r="Y43" s="6"/>
      <c r="Z43" s="7"/>
    </row>
    <row r="44" spans="1:27" x14ac:dyDescent="0.2">
      <c r="A44" s="51"/>
      <c r="B44" s="52"/>
      <c r="C44" s="64"/>
      <c r="D44" s="65"/>
      <c r="E44" s="15"/>
      <c r="F44" s="6"/>
      <c r="G44" s="6"/>
      <c r="H44" s="6"/>
      <c r="I44" s="6"/>
      <c r="J44" s="6"/>
      <c r="K44" s="75" t="s">
        <v>1</v>
      </c>
      <c r="L44" s="75"/>
      <c r="M44" s="75"/>
      <c r="N44" s="75"/>
      <c r="O44" s="75"/>
      <c r="P44" s="75"/>
      <c r="Q44" s="75"/>
      <c r="R44" s="75"/>
      <c r="S44" s="75"/>
      <c r="T44" s="75"/>
      <c r="U44" s="75"/>
      <c r="V44" s="75"/>
      <c r="W44" s="75"/>
      <c r="X44" s="75"/>
      <c r="Y44" s="75"/>
      <c r="Z44" s="76"/>
    </row>
    <row r="45" spans="1:27" s="1" customFormat="1" x14ac:dyDescent="0.2">
      <c r="A45" s="48"/>
      <c r="B45" s="49"/>
      <c r="C45" s="62"/>
      <c r="D45" s="63"/>
      <c r="E45" s="16"/>
      <c r="F45" s="17"/>
      <c r="G45" s="17"/>
      <c r="H45" s="17"/>
      <c r="I45" s="17"/>
      <c r="J45" s="17"/>
      <c r="K45" s="73" t="s">
        <v>2</v>
      </c>
      <c r="L45" s="73"/>
      <c r="M45" s="73"/>
      <c r="N45" s="73"/>
      <c r="O45" s="73"/>
      <c r="P45" s="73"/>
      <c r="Q45" s="73"/>
      <c r="R45" s="73"/>
      <c r="S45" s="73"/>
      <c r="T45" s="73"/>
      <c r="U45" s="73"/>
      <c r="V45" s="73"/>
      <c r="W45" s="73"/>
      <c r="X45" s="73"/>
      <c r="Y45" s="73"/>
      <c r="Z45" s="74"/>
    </row>
  </sheetData>
  <mergeCells count="196">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K31:Z32"/>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Z36"/>
    <mergeCell ref="A36:B36"/>
    <mergeCell ref="C36:D36"/>
    <mergeCell ref="E36:F36"/>
    <mergeCell ref="G36:H36"/>
    <mergeCell ref="I36:J36"/>
    <mergeCell ref="A32:B32"/>
    <mergeCell ref="C32:D32"/>
    <mergeCell ref="E32:F32"/>
    <mergeCell ref="G32:H32"/>
    <mergeCell ref="I32:J32"/>
    <mergeCell ref="A31:B31"/>
    <mergeCell ref="C31:D31"/>
    <mergeCell ref="E31:F31"/>
    <mergeCell ref="G31:H31"/>
    <mergeCell ref="I31:J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Z30"/>
    <mergeCell ref="A30:B30"/>
    <mergeCell ref="C30:D30"/>
    <mergeCell ref="E30:F30"/>
    <mergeCell ref="G30:H30"/>
    <mergeCell ref="I30:J30"/>
    <mergeCell ref="A26:B26"/>
    <mergeCell ref="C26:D26"/>
    <mergeCell ref="E26:F26"/>
    <mergeCell ref="G26:H26"/>
    <mergeCell ref="I26:J26"/>
    <mergeCell ref="A25:B25"/>
    <mergeCell ref="C25:D25"/>
    <mergeCell ref="E25:F25"/>
    <mergeCell ref="G25:H25"/>
    <mergeCell ref="I25:J25"/>
    <mergeCell ref="K25:Z26"/>
    <mergeCell ref="K19:Z20"/>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Z24"/>
    <mergeCell ref="A24:B24"/>
    <mergeCell ref="C24:D24"/>
    <mergeCell ref="E24:F24"/>
    <mergeCell ref="G24:H24"/>
    <mergeCell ref="I24:J24"/>
    <mergeCell ref="A20:B20"/>
    <mergeCell ref="C20:D20"/>
    <mergeCell ref="E20:F20"/>
    <mergeCell ref="G20:H20"/>
    <mergeCell ref="I20:J20"/>
    <mergeCell ref="A19:B19"/>
    <mergeCell ref="C19:D19"/>
    <mergeCell ref="E19:F19"/>
    <mergeCell ref="G19:H19"/>
    <mergeCell ref="I19:J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Z18"/>
    <mergeCell ref="A18:B18"/>
    <mergeCell ref="C18:D18"/>
    <mergeCell ref="E18:F18"/>
    <mergeCell ref="G18:H18"/>
    <mergeCell ref="I18:J18"/>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paperSize="9" scale="96"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workbookViewId="0">
      <selection activeCell="S30" sqref="S30:Z30"/>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8">
        <f>DATE('1'!AD18,'1'!AD20+4,1)</f>
        <v>45992</v>
      </c>
      <c r="B1" s="68"/>
      <c r="C1" s="68"/>
      <c r="D1" s="68"/>
      <c r="E1" s="68"/>
      <c r="F1" s="68"/>
      <c r="G1" s="68"/>
      <c r="H1" s="68"/>
      <c r="I1" s="42"/>
      <c r="J1" s="42"/>
      <c r="K1" s="71">
        <f>DATE(YEAR(A1),MONTH(A1)-1,1)</f>
        <v>45962</v>
      </c>
      <c r="L1" s="71"/>
      <c r="M1" s="71"/>
      <c r="N1" s="71"/>
      <c r="O1" s="71"/>
      <c r="P1" s="71"/>
      <c r="Q1" s="71"/>
      <c r="S1" s="71">
        <f>DATE(YEAR(A1),MONTH(A1)+1,1)</f>
        <v>46023</v>
      </c>
      <c r="T1" s="71"/>
      <c r="U1" s="71"/>
      <c r="V1" s="71"/>
      <c r="W1" s="71"/>
      <c r="X1" s="71"/>
      <c r="Y1" s="71"/>
    </row>
    <row r="2" spans="1:27" s="3" customFormat="1" ht="11.25" customHeight="1" x14ac:dyDescent="0.2">
      <c r="A2" s="68"/>
      <c r="B2" s="68"/>
      <c r="C2" s="68"/>
      <c r="D2" s="68"/>
      <c r="E2" s="68"/>
      <c r="F2" s="68"/>
      <c r="G2" s="68"/>
      <c r="H2" s="68"/>
      <c r="I2" s="42"/>
      <c r="J2" s="42"/>
      <c r="K2" s="40" t="str">
        <f>INDEX({"D";"L";"M";"M";"J";"V";"S"},1+MOD(Jour_Début+1-2,7))</f>
        <v>L</v>
      </c>
      <c r="L2" s="40" t="str">
        <f>INDEX({"D";"L";"M";"M";"J";"V";"S"},1+MOD(Jour_Début+2-2,7))</f>
        <v>M</v>
      </c>
      <c r="M2" s="40" t="str">
        <f>INDEX({"D";"L";"M";"M";"J";"V";"S"},1+MOD(Jour_Début+3-2,7))</f>
        <v>M</v>
      </c>
      <c r="N2" s="40" t="str">
        <f>INDEX({"D";"L";"M";"M";"J";"V";"S"},1+MOD(Jour_Début+4-2,7))</f>
        <v>J</v>
      </c>
      <c r="O2" s="40" t="str">
        <f>INDEX({"D";"L";"M";"M";"J";"V";"S"},1+MOD(Jour_Début+5-2,7))</f>
        <v>V</v>
      </c>
      <c r="P2" s="40" t="str">
        <f>INDEX({"D";"L";"M";"M";"J";"V";"S"},1+MOD(Jour_Début+6-2,7))</f>
        <v>S</v>
      </c>
      <c r="Q2" s="40" t="str">
        <f>INDEX({"D";"L";"M";"M";"J";"V";"S"},1+MOD(Jour_Début+7-2,7))</f>
        <v>D</v>
      </c>
      <c r="S2" s="40" t="str">
        <f>INDEX({"D";"L";"M";"M";"J";"V";"S"},1+MOD(Jour_Début+1-2,7))</f>
        <v>L</v>
      </c>
      <c r="T2" s="40" t="str">
        <f>INDEX({"D";"L";"M";"M";"J";"V";"S"},1+MOD(Jour_Début+2-2,7))</f>
        <v>M</v>
      </c>
      <c r="U2" s="40" t="str">
        <f>INDEX({"D";"L";"M";"M";"J";"V";"S"},1+MOD(Jour_Début+3-2,7))</f>
        <v>M</v>
      </c>
      <c r="V2" s="40" t="str">
        <f>INDEX({"D";"L";"M";"M";"J";"V";"S"},1+MOD(Jour_Début+4-2,7))</f>
        <v>J</v>
      </c>
      <c r="W2" s="40" t="str">
        <f>INDEX({"D";"L";"M";"M";"J";"V";"S"},1+MOD(Jour_Début+5-2,7))</f>
        <v>V</v>
      </c>
      <c r="X2" s="40" t="str">
        <f>INDEX({"D";"L";"M";"M";"J";"V";"S"},1+MOD(Jour_Début+6-2,7))</f>
        <v>S</v>
      </c>
      <c r="Y2" s="40" t="str">
        <f>INDEX({"D";"L";"M";"M";"J";"V";"S"},1+MOD(Jour_Début+7-2,7))</f>
        <v>D</v>
      </c>
    </row>
    <row r="3" spans="1:27" s="4" customFormat="1" ht="9" customHeight="1" x14ac:dyDescent="0.2">
      <c r="A3" s="68"/>
      <c r="B3" s="68"/>
      <c r="C3" s="68"/>
      <c r="D3" s="68"/>
      <c r="E3" s="68"/>
      <c r="F3" s="68"/>
      <c r="G3" s="68"/>
      <c r="H3" s="68"/>
      <c r="I3" s="42"/>
      <c r="J3" s="42"/>
      <c r="K3" s="45" t="str">
        <f t="shared" ref="K3:Q8" si="0">IF(MONTH($K$1)&lt;&gt;MONTH($K$1-(WEEKDAY($K$1,1)-(Jour_Début-1))-IF((WEEKDAY($K$1,1)-(Jour_Début-1))&lt;=0,7,0)+(ROW(K3)-ROW($K$3))*7+(COLUMN(K3)-COLUMN($K$3)+1)),"",$K$1-(WEEKDAY($K$1,1)-(Jour_Début-1))-IF((WEEKDAY($K$1,1)-(Jour_Début-1))&lt;=0,7,0)+(ROW(K3)-ROW($K$3))*7+(COLUMN(K3)-COLUMN($K$3)+1))</f>
        <v/>
      </c>
      <c r="L3" s="45" t="str">
        <f t="shared" si="0"/>
        <v/>
      </c>
      <c r="M3" s="45" t="str">
        <f t="shared" si="0"/>
        <v/>
      </c>
      <c r="N3" s="45" t="str">
        <f t="shared" si="0"/>
        <v/>
      </c>
      <c r="O3" s="45" t="str">
        <f t="shared" si="0"/>
        <v/>
      </c>
      <c r="P3" s="45">
        <f t="shared" si="0"/>
        <v>45962</v>
      </c>
      <c r="Q3" s="45">
        <f t="shared" si="0"/>
        <v>45963</v>
      </c>
      <c r="R3" s="3"/>
      <c r="S3" s="45" t="str">
        <f t="shared" ref="S3:Y8" si="1">IF(MONTH($S$1)&lt;&gt;MONTH($S$1-(WEEKDAY($S$1,1)-(Jour_Début-1))-IF((WEEKDAY($S$1,1)-(Jour_Début-1))&lt;=0,7,0)+(ROW(S3)-ROW($S$3))*7+(COLUMN(S3)-COLUMN($S$3)+1)),"",$S$1-(WEEKDAY($S$1,1)-(Jour_Début-1))-IF((WEEKDAY($S$1,1)-(Jour_Début-1))&lt;=0,7,0)+(ROW(S3)-ROW($S$3))*7+(COLUMN(S3)-COLUMN($S$3)+1))</f>
        <v/>
      </c>
      <c r="T3" s="45" t="str">
        <f t="shared" si="1"/>
        <v/>
      </c>
      <c r="U3" s="45" t="str">
        <f t="shared" si="1"/>
        <v/>
      </c>
      <c r="V3" s="45">
        <f t="shared" si="1"/>
        <v>46023</v>
      </c>
      <c r="W3" s="45">
        <f t="shared" si="1"/>
        <v>46024</v>
      </c>
      <c r="X3" s="45">
        <f t="shared" si="1"/>
        <v>46025</v>
      </c>
      <c r="Y3" s="45">
        <f t="shared" si="1"/>
        <v>46026</v>
      </c>
    </row>
    <row r="4" spans="1:27" s="4" customFormat="1" ht="9" customHeight="1" x14ac:dyDescent="0.2">
      <c r="A4" s="68"/>
      <c r="B4" s="68"/>
      <c r="C4" s="68"/>
      <c r="D4" s="68"/>
      <c r="E4" s="68"/>
      <c r="F4" s="68"/>
      <c r="G4" s="68"/>
      <c r="H4" s="68"/>
      <c r="I4" s="42"/>
      <c r="J4" s="42"/>
      <c r="K4" s="45">
        <f t="shared" si="0"/>
        <v>45964</v>
      </c>
      <c r="L4" s="45">
        <f t="shared" si="0"/>
        <v>45965</v>
      </c>
      <c r="M4" s="45">
        <f t="shared" si="0"/>
        <v>45966</v>
      </c>
      <c r="N4" s="45">
        <f t="shared" si="0"/>
        <v>45967</v>
      </c>
      <c r="O4" s="45">
        <f t="shared" si="0"/>
        <v>45968</v>
      </c>
      <c r="P4" s="45">
        <f t="shared" si="0"/>
        <v>45969</v>
      </c>
      <c r="Q4" s="45">
        <f t="shared" si="0"/>
        <v>45970</v>
      </c>
      <c r="R4" s="3"/>
      <c r="S4" s="45">
        <f t="shared" si="1"/>
        <v>46027</v>
      </c>
      <c r="T4" s="45">
        <f t="shared" si="1"/>
        <v>46028</v>
      </c>
      <c r="U4" s="45">
        <f t="shared" si="1"/>
        <v>46029</v>
      </c>
      <c r="V4" s="45">
        <f t="shared" si="1"/>
        <v>46030</v>
      </c>
      <c r="W4" s="45">
        <f t="shared" si="1"/>
        <v>46031</v>
      </c>
      <c r="X4" s="45">
        <f t="shared" si="1"/>
        <v>46032</v>
      </c>
      <c r="Y4" s="45">
        <f t="shared" si="1"/>
        <v>46033</v>
      </c>
    </row>
    <row r="5" spans="1:27" s="4" customFormat="1" ht="9" customHeight="1" x14ac:dyDescent="0.2">
      <c r="A5" s="68"/>
      <c r="B5" s="68"/>
      <c r="C5" s="68"/>
      <c r="D5" s="68"/>
      <c r="E5" s="68"/>
      <c r="F5" s="68"/>
      <c r="G5" s="68"/>
      <c r="H5" s="68"/>
      <c r="I5" s="42"/>
      <c r="J5" s="42"/>
      <c r="K5" s="45">
        <f t="shared" si="0"/>
        <v>45971</v>
      </c>
      <c r="L5" s="45">
        <f t="shared" si="0"/>
        <v>45972</v>
      </c>
      <c r="M5" s="45">
        <f t="shared" si="0"/>
        <v>45973</v>
      </c>
      <c r="N5" s="45">
        <f t="shared" si="0"/>
        <v>45974</v>
      </c>
      <c r="O5" s="45">
        <f t="shared" si="0"/>
        <v>45975</v>
      </c>
      <c r="P5" s="45">
        <f t="shared" si="0"/>
        <v>45976</v>
      </c>
      <c r="Q5" s="45">
        <f t="shared" si="0"/>
        <v>45977</v>
      </c>
      <c r="R5" s="3"/>
      <c r="S5" s="45">
        <f t="shared" si="1"/>
        <v>46034</v>
      </c>
      <c r="T5" s="45">
        <f t="shared" si="1"/>
        <v>46035</v>
      </c>
      <c r="U5" s="45">
        <f t="shared" si="1"/>
        <v>46036</v>
      </c>
      <c r="V5" s="45">
        <f t="shared" si="1"/>
        <v>46037</v>
      </c>
      <c r="W5" s="45">
        <f t="shared" si="1"/>
        <v>46038</v>
      </c>
      <c r="X5" s="45">
        <f t="shared" si="1"/>
        <v>46039</v>
      </c>
      <c r="Y5" s="45">
        <f t="shared" si="1"/>
        <v>46040</v>
      </c>
    </row>
    <row r="6" spans="1:27" s="4" customFormat="1" ht="9" customHeight="1" x14ac:dyDescent="0.2">
      <c r="A6" s="68"/>
      <c r="B6" s="68"/>
      <c r="C6" s="68"/>
      <c r="D6" s="68"/>
      <c r="E6" s="68"/>
      <c r="F6" s="68"/>
      <c r="G6" s="68"/>
      <c r="H6" s="68"/>
      <c r="I6" s="42"/>
      <c r="J6" s="42"/>
      <c r="K6" s="45">
        <f t="shared" si="0"/>
        <v>45978</v>
      </c>
      <c r="L6" s="45">
        <f t="shared" si="0"/>
        <v>45979</v>
      </c>
      <c r="M6" s="45">
        <f t="shared" si="0"/>
        <v>45980</v>
      </c>
      <c r="N6" s="45">
        <f t="shared" si="0"/>
        <v>45981</v>
      </c>
      <c r="O6" s="45">
        <f t="shared" si="0"/>
        <v>45982</v>
      </c>
      <c r="P6" s="45">
        <f t="shared" si="0"/>
        <v>45983</v>
      </c>
      <c r="Q6" s="45">
        <f t="shared" si="0"/>
        <v>45984</v>
      </c>
      <c r="R6" s="3"/>
      <c r="S6" s="45">
        <f t="shared" si="1"/>
        <v>46041</v>
      </c>
      <c r="T6" s="45">
        <f t="shared" si="1"/>
        <v>46042</v>
      </c>
      <c r="U6" s="45">
        <f t="shared" si="1"/>
        <v>46043</v>
      </c>
      <c r="V6" s="45">
        <f t="shared" si="1"/>
        <v>46044</v>
      </c>
      <c r="W6" s="45">
        <f t="shared" si="1"/>
        <v>46045</v>
      </c>
      <c r="X6" s="45">
        <f t="shared" si="1"/>
        <v>46046</v>
      </c>
      <c r="Y6" s="45">
        <f t="shared" si="1"/>
        <v>46047</v>
      </c>
    </row>
    <row r="7" spans="1:27" s="4" customFormat="1" ht="9" customHeight="1" x14ac:dyDescent="0.2">
      <c r="A7" s="68"/>
      <c r="B7" s="68"/>
      <c r="C7" s="68"/>
      <c r="D7" s="68"/>
      <c r="E7" s="68"/>
      <c r="F7" s="68"/>
      <c r="G7" s="68"/>
      <c r="H7" s="68"/>
      <c r="I7" s="42"/>
      <c r="J7" s="42"/>
      <c r="K7" s="45">
        <f t="shared" si="0"/>
        <v>45985</v>
      </c>
      <c r="L7" s="45">
        <f t="shared" si="0"/>
        <v>45986</v>
      </c>
      <c r="M7" s="45">
        <f t="shared" si="0"/>
        <v>45987</v>
      </c>
      <c r="N7" s="45">
        <f t="shared" si="0"/>
        <v>45988</v>
      </c>
      <c r="O7" s="45">
        <f t="shared" si="0"/>
        <v>45989</v>
      </c>
      <c r="P7" s="45">
        <f t="shared" si="0"/>
        <v>45990</v>
      </c>
      <c r="Q7" s="45">
        <f t="shared" si="0"/>
        <v>45991</v>
      </c>
      <c r="R7" s="3"/>
      <c r="S7" s="45">
        <f t="shared" si="1"/>
        <v>46048</v>
      </c>
      <c r="T7" s="45">
        <f t="shared" si="1"/>
        <v>46049</v>
      </c>
      <c r="U7" s="45">
        <f t="shared" si="1"/>
        <v>46050</v>
      </c>
      <c r="V7" s="45">
        <f t="shared" si="1"/>
        <v>46051</v>
      </c>
      <c r="W7" s="45">
        <f t="shared" si="1"/>
        <v>46052</v>
      </c>
      <c r="X7" s="45">
        <f t="shared" si="1"/>
        <v>46053</v>
      </c>
      <c r="Y7" s="45" t="str">
        <f t="shared" si="1"/>
        <v/>
      </c>
    </row>
    <row r="8" spans="1:27" s="5" customFormat="1" ht="9" customHeight="1" x14ac:dyDescent="0.2">
      <c r="A8" s="43"/>
      <c r="B8" s="43"/>
      <c r="C8" s="43"/>
      <c r="D8" s="43"/>
      <c r="E8" s="43"/>
      <c r="F8" s="43"/>
      <c r="G8" s="43"/>
      <c r="H8" s="43"/>
      <c r="I8" s="44"/>
      <c r="J8" s="44"/>
      <c r="K8" s="45" t="str">
        <f t="shared" si="0"/>
        <v/>
      </c>
      <c r="L8" s="45" t="str">
        <f t="shared" si="0"/>
        <v/>
      </c>
      <c r="M8" s="45" t="str">
        <f t="shared" si="0"/>
        <v/>
      </c>
      <c r="N8" s="45" t="str">
        <f t="shared" si="0"/>
        <v/>
      </c>
      <c r="O8" s="45" t="str">
        <f t="shared" si="0"/>
        <v/>
      </c>
      <c r="P8" s="45" t="str">
        <f t="shared" si="0"/>
        <v/>
      </c>
      <c r="Q8" s="45" t="str">
        <f t="shared" si="0"/>
        <v/>
      </c>
      <c r="R8" s="18"/>
      <c r="S8" s="45" t="str">
        <f t="shared" si="1"/>
        <v/>
      </c>
      <c r="T8" s="45" t="str">
        <f t="shared" si="1"/>
        <v/>
      </c>
      <c r="U8" s="45" t="str">
        <f t="shared" si="1"/>
        <v/>
      </c>
      <c r="V8" s="45" t="str">
        <f t="shared" si="1"/>
        <v/>
      </c>
      <c r="W8" s="45" t="str">
        <f t="shared" si="1"/>
        <v/>
      </c>
      <c r="X8" s="45" t="str">
        <f t="shared" si="1"/>
        <v/>
      </c>
      <c r="Y8" s="45" t="str">
        <f t="shared" si="1"/>
        <v/>
      </c>
      <c r="Z8" s="19"/>
    </row>
    <row r="9" spans="1:27" s="1" customFormat="1" ht="21" customHeight="1" x14ac:dyDescent="0.2">
      <c r="A9" s="69">
        <f>A10</f>
        <v>45992</v>
      </c>
      <c r="B9" s="70"/>
      <c r="C9" s="70">
        <f>C10</f>
        <v>45993</v>
      </c>
      <c r="D9" s="70"/>
      <c r="E9" s="70">
        <f>E10</f>
        <v>45994</v>
      </c>
      <c r="F9" s="70"/>
      <c r="G9" s="70">
        <f>G10</f>
        <v>45995</v>
      </c>
      <c r="H9" s="70"/>
      <c r="I9" s="70">
        <f>I10</f>
        <v>45996</v>
      </c>
      <c r="J9" s="70"/>
      <c r="K9" s="70">
        <f>K10</f>
        <v>45997</v>
      </c>
      <c r="L9" s="70"/>
      <c r="M9" s="70"/>
      <c r="N9" s="70"/>
      <c r="O9" s="70"/>
      <c r="P9" s="70"/>
      <c r="Q9" s="70"/>
      <c r="R9" s="70"/>
      <c r="S9" s="70">
        <f>S10</f>
        <v>45998</v>
      </c>
      <c r="T9" s="70"/>
      <c r="U9" s="70"/>
      <c r="V9" s="70"/>
      <c r="W9" s="70"/>
      <c r="X9" s="70"/>
      <c r="Y9" s="70"/>
      <c r="Z9" s="72"/>
    </row>
    <row r="10" spans="1:27" s="1" customFormat="1" ht="18.75" x14ac:dyDescent="0.2">
      <c r="A10" s="46">
        <f>$A$1-(WEEKDAY($A$1,1)-(Jour_Début-1))-IF((WEEKDAY($A$1,1)-(Jour_Début-1))&lt;=0,7,0)+1</f>
        <v>45992</v>
      </c>
      <c r="B10" s="12"/>
      <c r="C10" s="47">
        <f>A10+1</f>
        <v>45993</v>
      </c>
      <c r="D10" s="11"/>
      <c r="E10" s="47">
        <f>C10+1</f>
        <v>45994</v>
      </c>
      <c r="F10" s="11"/>
      <c r="G10" s="47">
        <f>E10+1</f>
        <v>45995</v>
      </c>
      <c r="H10" s="11"/>
      <c r="I10" s="47">
        <f>G10+1</f>
        <v>45996</v>
      </c>
      <c r="J10" s="11"/>
      <c r="K10" s="54">
        <f>I10+1</f>
        <v>45997</v>
      </c>
      <c r="L10" s="55"/>
      <c r="M10" s="56"/>
      <c r="N10" s="56"/>
      <c r="O10" s="56"/>
      <c r="P10" s="56"/>
      <c r="Q10" s="56"/>
      <c r="R10" s="57"/>
      <c r="S10" s="58">
        <f>K10+1</f>
        <v>45998</v>
      </c>
      <c r="T10" s="59"/>
      <c r="U10" s="60"/>
      <c r="V10" s="60"/>
      <c r="W10" s="60"/>
      <c r="X10" s="60"/>
      <c r="Y10" s="60"/>
      <c r="Z10" s="61"/>
    </row>
    <row r="11" spans="1:27" s="1" customFormat="1" x14ac:dyDescent="0.2">
      <c r="A11" s="51"/>
      <c r="B11" s="52"/>
      <c r="C11" s="64"/>
      <c r="D11" s="65"/>
      <c r="E11" s="64"/>
      <c r="F11" s="65"/>
      <c r="G11" s="64"/>
      <c r="H11" s="65"/>
      <c r="I11" s="64"/>
      <c r="J11" s="65"/>
      <c r="K11" s="106" t="s">
        <v>31</v>
      </c>
      <c r="L11" s="81"/>
      <c r="M11" s="81"/>
      <c r="N11" s="81"/>
      <c r="O11" s="81"/>
      <c r="P11" s="81"/>
      <c r="Q11" s="81"/>
      <c r="R11" s="81"/>
      <c r="S11" s="81"/>
      <c r="T11" s="81"/>
      <c r="U11" s="81"/>
      <c r="V11" s="81"/>
      <c r="W11" s="81"/>
      <c r="X11" s="81"/>
      <c r="Y11" s="81"/>
      <c r="Z11" s="82"/>
    </row>
    <row r="12" spans="1:27" s="1" customFormat="1" x14ac:dyDescent="0.2">
      <c r="A12" s="51"/>
      <c r="B12" s="52"/>
      <c r="C12" s="64"/>
      <c r="D12" s="65"/>
      <c r="E12" s="64"/>
      <c r="F12" s="65"/>
      <c r="G12" s="64"/>
      <c r="H12" s="65"/>
      <c r="I12" s="64"/>
      <c r="J12" s="65"/>
      <c r="K12" s="80"/>
      <c r="L12" s="81"/>
      <c r="M12" s="81"/>
      <c r="N12" s="81"/>
      <c r="O12" s="81"/>
      <c r="P12" s="81"/>
      <c r="Q12" s="81"/>
      <c r="R12" s="81"/>
      <c r="S12" s="81"/>
      <c r="T12" s="81"/>
      <c r="U12" s="81"/>
      <c r="V12" s="81"/>
      <c r="W12" s="81"/>
      <c r="X12" s="81"/>
      <c r="Y12" s="81"/>
      <c r="Z12" s="82"/>
    </row>
    <row r="13" spans="1:27" s="1" customFormat="1" x14ac:dyDescent="0.2">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35" customHeight="1" x14ac:dyDescent="0.2">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75" x14ac:dyDescent="0.2">
      <c r="A16" s="46">
        <f>S10+1</f>
        <v>45999</v>
      </c>
      <c r="B16" s="12"/>
      <c r="C16" s="47">
        <f>A16+1</f>
        <v>46000</v>
      </c>
      <c r="D16" s="11"/>
      <c r="E16" s="47">
        <f>C16+1</f>
        <v>46001</v>
      </c>
      <c r="F16" s="11"/>
      <c r="G16" s="47">
        <f>E16+1</f>
        <v>46002</v>
      </c>
      <c r="H16" s="11"/>
      <c r="I16" s="47">
        <f>G16+1</f>
        <v>46003</v>
      </c>
      <c r="J16" s="11"/>
      <c r="K16" s="54">
        <f>I16+1</f>
        <v>46004</v>
      </c>
      <c r="L16" s="55"/>
      <c r="M16" s="56"/>
      <c r="N16" s="56"/>
      <c r="O16" s="56"/>
      <c r="P16" s="56"/>
      <c r="Q16" s="56"/>
      <c r="R16" s="57"/>
      <c r="S16" s="58">
        <f>K16+1</f>
        <v>46005</v>
      </c>
      <c r="T16" s="59"/>
      <c r="U16" s="60"/>
      <c r="V16" s="60"/>
      <c r="W16" s="60"/>
      <c r="X16" s="60"/>
      <c r="Y16" s="60"/>
      <c r="Z16" s="61"/>
    </row>
    <row r="17" spans="1:27" s="1" customFormat="1" x14ac:dyDescent="0.2">
      <c r="A17" s="51"/>
      <c r="B17" s="52"/>
      <c r="C17" s="64"/>
      <c r="D17" s="65"/>
      <c r="E17" s="64"/>
      <c r="F17" s="65"/>
      <c r="G17" s="64"/>
      <c r="H17" s="65"/>
      <c r="I17" s="64"/>
      <c r="J17" s="65"/>
      <c r="K17" s="107" t="s">
        <v>32</v>
      </c>
      <c r="L17" s="108"/>
      <c r="M17" s="108"/>
      <c r="N17" s="108"/>
      <c r="O17" s="108"/>
      <c r="P17" s="108"/>
      <c r="Q17" s="108"/>
      <c r="R17" s="109"/>
      <c r="S17" s="80" t="s">
        <v>33</v>
      </c>
      <c r="T17" s="81"/>
      <c r="U17" s="81"/>
      <c r="V17" s="81"/>
      <c r="W17" s="81"/>
      <c r="X17" s="81"/>
      <c r="Y17" s="81"/>
      <c r="Z17" s="82"/>
    </row>
    <row r="18" spans="1:27" s="1" customFormat="1" x14ac:dyDescent="0.2">
      <c r="A18" s="51"/>
      <c r="B18" s="52"/>
      <c r="C18" s="64"/>
      <c r="D18" s="65"/>
      <c r="E18" s="64"/>
      <c r="F18" s="65"/>
      <c r="G18" s="64"/>
      <c r="H18" s="65"/>
      <c r="I18" s="64"/>
      <c r="J18" s="65"/>
      <c r="K18" s="110"/>
      <c r="L18" s="108"/>
      <c r="M18" s="108"/>
      <c r="N18" s="108"/>
      <c r="O18" s="108"/>
      <c r="P18" s="108"/>
      <c r="Q18" s="108"/>
      <c r="R18" s="109"/>
      <c r="S18" s="80"/>
      <c r="T18" s="81"/>
      <c r="U18" s="81"/>
      <c r="V18" s="81"/>
      <c r="W18" s="81"/>
      <c r="X18" s="81"/>
      <c r="Y18" s="81"/>
      <c r="Z18" s="82"/>
    </row>
    <row r="19" spans="1:27" s="1" customFormat="1" x14ac:dyDescent="0.2">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35" customHeight="1" x14ac:dyDescent="0.2">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75" x14ac:dyDescent="0.2">
      <c r="A22" s="46">
        <f>S16+1</f>
        <v>46006</v>
      </c>
      <c r="B22" s="12"/>
      <c r="C22" s="47">
        <f>A22+1</f>
        <v>46007</v>
      </c>
      <c r="D22" s="11"/>
      <c r="E22" s="47">
        <f>C22+1</f>
        <v>46008</v>
      </c>
      <c r="F22" s="11"/>
      <c r="G22" s="47">
        <f>E22+1</f>
        <v>46009</v>
      </c>
      <c r="H22" s="11"/>
      <c r="I22" s="47">
        <f>G22+1</f>
        <v>46010</v>
      </c>
      <c r="J22" s="11"/>
      <c r="K22" s="54">
        <f>I22+1</f>
        <v>46011</v>
      </c>
      <c r="L22" s="55"/>
      <c r="M22" s="56"/>
      <c r="N22" s="56"/>
      <c r="O22" s="56"/>
      <c r="P22" s="56"/>
      <c r="Q22" s="56"/>
      <c r="R22" s="57"/>
      <c r="S22" s="58">
        <f>K22+1</f>
        <v>46012</v>
      </c>
      <c r="T22" s="59"/>
      <c r="U22" s="60"/>
      <c r="V22" s="60"/>
      <c r="W22" s="60"/>
      <c r="X22" s="60"/>
      <c r="Y22" s="60"/>
      <c r="Z22" s="61"/>
    </row>
    <row r="23" spans="1:27" s="1" customFormat="1" x14ac:dyDescent="0.2">
      <c r="A23" s="51"/>
      <c r="B23" s="52"/>
      <c r="C23" s="64"/>
      <c r="D23" s="65"/>
      <c r="E23" s="64"/>
      <c r="F23" s="65"/>
      <c r="G23" s="64"/>
      <c r="H23" s="65"/>
      <c r="I23" s="64"/>
      <c r="J23" s="65"/>
      <c r="K23" s="64"/>
      <c r="L23" s="66"/>
      <c r="M23" s="66"/>
      <c r="N23" s="66"/>
      <c r="O23" s="66"/>
      <c r="P23" s="66"/>
      <c r="Q23" s="66"/>
      <c r="R23" s="65"/>
      <c r="S23" s="51"/>
      <c r="T23" s="52"/>
      <c r="U23" s="52"/>
      <c r="V23" s="52"/>
      <c r="W23" s="52"/>
      <c r="X23" s="52"/>
      <c r="Y23" s="52"/>
      <c r="Z23" s="53"/>
    </row>
    <row r="24" spans="1:27" s="1" customFormat="1" x14ac:dyDescent="0.2">
      <c r="A24" s="51"/>
      <c r="B24" s="52"/>
      <c r="C24" s="64"/>
      <c r="D24" s="65"/>
      <c r="E24" s="64"/>
      <c r="F24" s="65"/>
      <c r="G24" s="64"/>
      <c r="H24" s="65"/>
      <c r="I24" s="64"/>
      <c r="J24" s="65"/>
      <c r="K24" s="64"/>
      <c r="L24" s="66"/>
      <c r="M24" s="66"/>
      <c r="N24" s="66"/>
      <c r="O24" s="66"/>
      <c r="P24" s="66"/>
      <c r="Q24" s="66"/>
      <c r="R24" s="65"/>
      <c r="S24" s="51"/>
      <c r="T24" s="52"/>
      <c r="U24" s="52"/>
      <c r="V24" s="52"/>
      <c r="W24" s="52"/>
      <c r="X24" s="52"/>
      <c r="Y24" s="52"/>
      <c r="Z24" s="53"/>
    </row>
    <row r="25" spans="1:27" s="1" customFormat="1" x14ac:dyDescent="0.2">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75" x14ac:dyDescent="0.2">
      <c r="A28" s="46">
        <f>S22+1</f>
        <v>46013</v>
      </c>
      <c r="B28" s="12"/>
      <c r="C28" s="47">
        <f>A28+1</f>
        <v>46014</v>
      </c>
      <c r="D28" s="11"/>
      <c r="E28" s="47">
        <f>C28+1</f>
        <v>46015</v>
      </c>
      <c r="F28" s="11"/>
      <c r="G28" s="47">
        <f>E28+1</f>
        <v>46016</v>
      </c>
      <c r="H28" s="11"/>
      <c r="I28" s="47">
        <f>G28+1</f>
        <v>46017</v>
      </c>
      <c r="J28" s="11"/>
      <c r="K28" s="54">
        <f>I28+1</f>
        <v>46018</v>
      </c>
      <c r="L28" s="55"/>
      <c r="M28" s="56"/>
      <c r="N28" s="56"/>
      <c r="O28" s="56"/>
      <c r="P28" s="56"/>
      <c r="Q28" s="56"/>
      <c r="R28" s="57"/>
      <c r="S28" s="58">
        <f>K28+1</f>
        <v>46019</v>
      </c>
      <c r="T28" s="59"/>
      <c r="U28" s="60"/>
      <c r="V28" s="60"/>
      <c r="W28" s="60"/>
      <c r="X28" s="60"/>
      <c r="Y28" s="60"/>
      <c r="Z28" s="61"/>
    </row>
    <row r="29" spans="1:27" s="1" customFormat="1" x14ac:dyDescent="0.2">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row>
    <row r="30" spans="1:27" s="1" customFormat="1" x14ac:dyDescent="0.2">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row>
    <row r="31" spans="1:27" s="1" customFormat="1" x14ac:dyDescent="0.2">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75" x14ac:dyDescent="0.2">
      <c r="A34" s="46">
        <f>S28+1</f>
        <v>46020</v>
      </c>
      <c r="B34" s="12"/>
      <c r="C34" s="47">
        <f>A34+1</f>
        <v>46021</v>
      </c>
      <c r="D34" s="11"/>
      <c r="E34" s="47">
        <f>C34+1</f>
        <v>46022</v>
      </c>
      <c r="F34" s="11"/>
      <c r="G34" s="47">
        <f>E34+1</f>
        <v>46023</v>
      </c>
      <c r="H34" s="11"/>
      <c r="I34" s="47">
        <f>G34+1</f>
        <v>46024</v>
      </c>
      <c r="J34" s="11"/>
      <c r="K34" s="54">
        <f>I34+1</f>
        <v>46025</v>
      </c>
      <c r="L34" s="55"/>
      <c r="M34" s="56"/>
      <c r="N34" s="56"/>
      <c r="O34" s="56"/>
      <c r="P34" s="56"/>
      <c r="Q34" s="56"/>
      <c r="R34" s="57"/>
      <c r="S34" s="58">
        <f>K34+1</f>
        <v>46026</v>
      </c>
      <c r="T34" s="59"/>
      <c r="U34" s="60"/>
      <c r="V34" s="60"/>
      <c r="W34" s="60"/>
      <c r="X34" s="60"/>
      <c r="Y34" s="60"/>
      <c r="Z34" s="61"/>
    </row>
    <row r="35" spans="1:27" s="1" customFormat="1" x14ac:dyDescent="0.2">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75" x14ac:dyDescent="0.2">
      <c r="A40" s="46">
        <f>S34+1</f>
        <v>46027</v>
      </c>
      <c r="B40" s="12"/>
      <c r="C40" s="47">
        <f>A40+1</f>
        <v>46028</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1"/>
      <c r="B41" s="52"/>
      <c r="C41" s="64"/>
      <c r="D41" s="65"/>
      <c r="E41" s="15"/>
      <c r="F41" s="6"/>
      <c r="G41" s="6"/>
      <c r="H41" s="6"/>
      <c r="I41" s="6"/>
      <c r="J41" s="6"/>
      <c r="K41" s="6"/>
      <c r="L41" s="6"/>
      <c r="M41" s="6"/>
      <c r="N41" s="6"/>
      <c r="O41" s="6"/>
      <c r="P41" s="6"/>
      <c r="Q41" s="6"/>
      <c r="R41" s="6"/>
      <c r="S41" s="6"/>
      <c r="T41" s="6"/>
      <c r="U41" s="6"/>
      <c r="V41" s="6"/>
      <c r="W41" s="6"/>
      <c r="X41" s="6"/>
      <c r="Y41" s="6"/>
      <c r="Z41" s="8"/>
    </row>
    <row r="42" spans="1:27" x14ac:dyDescent="0.2">
      <c r="A42" s="51"/>
      <c r="B42" s="52"/>
      <c r="C42" s="64"/>
      <c r="D42" s="65"/>
      <c r="E42" s="15"/>
      <c r="F42" s="6"/>
      <c r="G42" s="6"/>
      <c r="H42" s="6"/>
      <c r="I42" s="6"/>
      <c r="J42" s="6"/>
      <c r="K42" s="6"/>
      <c r="L42" s="6"/>
      <c r="M42" s="6"/>
      <c r="N42" s="6"/>
      <c r="O42" s="6"/>
      <c r="P42" s="6"/>
      <c r="Q42" s="6"/>
      <c r="R42" s="6"/>
      <c r="S42" s="6"/>
      <c r="T42" s="6"/>
      <c r="U42" s="6"/>
      <c r="V42" s="6"/>
      <c r="W42" s="6"/>
      <c r="X42" s="6"/>
      <c r="Y42" s="6"/>
      <c r="Z42" s="7"/>
    </row>
    <row r="43" spans="1:27" x14ac:dyDescent="0.2">
      <c r="A43" s="51"/>
      <c r="B43" s="52"/>
      <c r="C43" s="64"/>
      <c r="D43" s="65"/>
      <c r="E43" s="15"/>
      <c r="F43" s="6"/>
      <c r="G43" s="6"/>
      <c r="H43" s="6"/>
      <c r="I43" s="6"/>
      <c r="J43" s="6"/>
      <c r="K43" s="6"/>
      <c r="L43" s="6"/>
      <c r="M43" s="6"/>
      <c r="N43" s="6"/>
      <c r="O43" s="6"/>
      <c r="P43" s="6"/>
      <c r="Q43" s="6"/>
      <c r="R43" s="6"/>
      <c r="S43" s="6"/>
      <c r="T43" s="6"/>
      <c r="U43" s="6"/>
      <c r="V43" s="6"/>
      <c r="W43" s="6"/>
      <c r="X43" s="6"/>
      <c r="Y43" s="6"/>
      <c r="Z43" s="7"/>
    </row>
    <row r="44" spans="1:27" x14ac:dyDescent="0.2">
      <c r="A44" s="51"/>
      <c r="B44" s="52"/>
      <c r="C44" s="64"/>
      <c r="D44" s="65"/>
      <c r="E44" s="15"/>
      <c r="F44" s="6"/>
      <c r="G44" s="6"/>
      <c r="H44" s="6"/>
      <c r="I44" s="6"/>
      <c r="J44" s="6"/>
      <c r="K44" s="75" t="s">
        <v>1</v>
      </c>
      <c r="L44" s="75"/>
      <c r="M44" s="75"/>
      <c r="N44" s="75"/>
      <c r="O44" s="75"/>
      <c r="P44" s="75"/>
      <c r="Q44" s="75"/>
      <c r="R44" s="75"/>
      <c r="S44" s="75"/>
      <c r="T44" s="75"/>
      <c r="U44" s="75"/>
      <c r="V44" s="75"/>
      <c r="W44" s="75"/>
      <c r="X44" s="75"/>
      <c r="Y44" s="75"/>
      <c r="Z44" s="76"/>
    </row>
    <row r="45" spans="1:27" s="1" customFormat="1" x14ac:dyDescent="0.2">
      <c r="A45" s="48"/>
      <c r="B45" s="49"/>
      <c r="C45" s="62"/>
      <c r="D45" s="63"/>
      <c r="E45" s="16"/>
      <c r="F45" s="17"/>
      <c r="G45" s="17"/>
      <c r="H45" s="17"/>
      <c r="I45" s="17"/>
      <c r="J45" s="17"/>
      <c r="K45" s="73" t="s">
        <v>2</v>
      </c>
      <c r="L45" s="73"/>
      <c r="M45" s="73"/>
      <c r="N45" s="73"/>
      <c r="O45" s="73"/>
      <c r="P45" s="73"/>
      <c r="Q45" s="73"/>
      <c r="R45" s="73"/>
      <c r="S45" s="73"/>
      <c r="T45" s="73"/>
      <c r="U45" s="73"/>
      <c r="V45" s="73"/>
      <c r="W45" s="73"/>
      <c r="X45" s="73"/>
      <c r="Y45" s="73"/>
      <c r="Z45" s="74"/>
    </row>
  </sheetData>
  <mergeCells count="212">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8"/>
    <mergeCell ref="S17:Z18"/>
    <mergeCell ref="A18:B18"/>
    <mergeCell ref="C18:D18"/>
    <mergeCell ref="E18:F18"/>
    <mergeCell ref="G18:H18"/>
    <mergeCell ref="I18:J18"/>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A12:B12"/>
    <mergeCell ref="C12:D12"/>
    <mergeCell ref="E12:F12"/>
    <mergeCell ref="G12:H12"/>
    <mergeCell ref="I12:J12"/>
    <mergeCell ref="K10:L10"/>
    <mergeCell ref="M10:R10"/>
    <mergeCell ref="S10:T10"/>
    <mergeCell ref="U10:Z10"/>
    <mergeCell ref="A11:B11"/>
    <mergeCell ref="C11:D11"/>
    <mergeCell ref="E11:F11"/>
    <mergeCell ref="G11:H11"/>
    <mergeCell ref="I11:J11"/>
    <mergeCell ref="K11:Z12"/>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paperSize="9" scale="96"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workbookViewId="0">
      <selection activeCell="AC34" sqref="AC34"/>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8">
        <f>DATE('1'!AD18,'1'!AD20+5,1)</f>
        <v>46023</v>
      </c>
      <c r="B1" s="68"/>
      <c r="C1" s="68"/>
      <c r="D1" s="68"/>
      <c r="E1" s="68"/>
      <c r="F1" s="68"/>
      <c r="G1" s="68"/>
      <c r="H1" s="68"/>
      <c r="I1" s="42"/>
      <c r="J1" s="42"/>
      <c r="K1" s="71">
        <f>DATE(YEAR(A1),MONTH(A1)-1,1)</f>
        <v>45992</v>
      </c>
      <c r="L1" s="71"/>
      <c r="M1" s="71"/>
      <c r="N1" s="71"/>
      <c r="O1" s="71"/>
      <c r="P1" s="71"/>
      <c r="Q1" s="71"/>
      <c r="S1" s="71">
        <f>DATE(YEAR(A1),MONTH(A1)+1,1)</f>
        <v>46054</v>
      </c>
      <c r="T1" s="71"/>
      <c r="U1" s="71"/>
      <c r="V1" s="71"/>
      <c r="W1" s="71"/>
      <c r="X1" s="71"/>
      <c r="Y1" s="71"/>
    </row>
    <row r="2" spans="1:27" s="3" customFormat="1" ht="11.25" customHeight="1" x14ac:dyDescent="0.2">
      <c r="A2" s="68"/>
      <c r="B2" s="68"/>
      <c r="C2" s="68"/>
      <c r="D2" s="68"/>
      <c r="E2" s="68"/>
      <c r="F2" s="68"/>
      <c r="G2" s="68"/>
      <c r="H2" s="68"/>
      <c r="I2" s="42"/>
      <c r="J2" s="42"/>
      <c r="K2" s="40" t="str">
        <f>INDEX({"D";"L";"M";"M";"J";"V";"S"},1+MOD(Jour_Début+1-2,7))</f>
        <v>L</v>
      </c>
      <c r="L2" s="40" t="str">
        <f>INDEX({"D";"L";"M";"M";"J";"V";"S"},1+MOD(Jour_Début+2-2,7))</f>
        <v>M</v>
      </c>
      <c r="M2" s="40" t="str">
        <f>INDEX({"D";"L";"M";"M";"J";"V";"S"},1+MOD(Jour_Début+3-2,7))</f>
        <v>M</v>
      </c>
      <c r="N2" s="40" t="str">
        <f>INDEX({"D";"L";"M";"M";"J";"V";"S"},1+MOD(Jour_Début+4-2,7))</f>
        <v>J</v>
      </c>
      <c r="O2" s="40" t="str">
        <f>INDEX({"D";"L";"M";"M";"J";"V";"S"},1+MOD(Jour_Début+5-2,7))</f>
        <v>V</v>
      </c>
      <c r="P2" s="40" t="str">
        <f>INDEX({"D";"L";"M";"M";"J";"V";"S"},1+MOD(Jour_Début+6-2,7))</f>
        <v>S</v>
      </c>
      <c r="Q2" s="40" t="str">
        <f>INDEX({"D";"L";"M";"M";"J";"V";"S"},1+MOD(Jour_Début+7-2,7))</f>
        <v>D</v>
      </c>
      <c r="S2" s="40" t="str">
        <f>INDEX({"D";"L";"M";"M";"J";"V";"S"},1+MOD(Jour_Début+1-2,7))</f>
        <v>L</v>
      </c>
      <c r="T2" s="40" t="str">
        <f>INDEX({"D";"L";"M";"M";"J";"V";"S"},1+MOD(Jour_Début+2-2,7))</f>
        <v>M</v>
      </c>
      <c r="U2" s="40" t="str">
        <f>INDEX({"D";"L";"M";"M";"J";"V";"S"},1+MOD(Jour_Début+3-2,7))</f>
        <v>M</v>
      </c>
      <c r="V2" s="40" t="str">
        <f>INDEX({"D";"L";"M";"M";"J";"V";"S"},1+MOD(Jour_Début+4-2,7))</f>
        <v>J</v>
      </c>
      <c r="W2" s="40" t="str">
        <f>INDEX({"D";"L";"M";"M";"J";"V";"S"},1+MOD(Jour_Début+5-2,7))</f>
        <v>V</v>
      </c>
      <c r="X2" s="40" t="str">
        <f>INDEX({"D";"L";"M";"M";"J";"V";"S"},1+MOD(Jour_Début+6-2,7))</f>
        <v>S</v>
      </c>
      <c r="Y2" s="40" t="str">
        <f>INDEX({"D";"L";"M";"M";"J";"V";"S"},1+MOD(Jour_Début+7-2,7))</f>
        <v>D</v>
      </c>
    </row>
    <row r="3" spans="1:27" s="4" customFormat="1" ht="9" customHeight="1" x14ac:dyDescent="0.2">
      <c r="A3" s="68"/>
      <c r="B3" s="68"/>
      <c r="C3" s="68"/>
      <c r="D3" s="68"/>
      <c r="E3" s="68"/>
      <c r="F3" s="68"/>
      <c r="G3" s="68"/>
      <c r="H3" s="68"/>
      <c r="I3" s="42"/>
      <c r="J3" s="42"/>
      <c r="K3" s="45">
        <f t="shared" ref="K3:Q8" si="0">IF(MONTH($K$1)&lt;&gt;MONTH($K$1-(WEEKDAY($K$1,1)-(Jour_Début-1))-IF((WEEKDAY($K$1,1)-(Jour_Début-1))&lt;=0,7,0)+(ROW(K3)-ROW($K$3))*7+(COLUMN(K3)-COLUMN($K$3)+1)),"",$K$1-(WEEKDAY($K$1,1)-(Jour_Début-1))-IF((WEEKDAY($K$1,1)-(Jour_Début-1))&lt;=0,7,0)+(ROW(K3)-ROW($K$3))*7+(COLUMN(K3)-COLUMN($K$3)+1))</f>
        <v>45992</v>
      </c>
      <c r="L3" s="45">
        <f t="shared" si="0"/>
        <v>45993</v>
      </c>
      <c r="M3" s="45">
        <f t="shared" si="0"/>
        <v>45994</v>
      </c>
      <c r="N3" s="45">
        <f t="shared" si="0"/>
        <v>45995</v>
      </c>
      <c r="O3" s="45">
        <f t="shared" si="0"/>
        <v>45996</v>
      </c>
      <c r="P3" s="45">
        <f t="shared" si="0"/>
        <v>45997</v>
      </c>
      <c r="Q3" s="45">
        <f t="shared" si="0"/>
        <v>45998</v>
      </c>
      <c r="R3" s="3"/>
      <c r="S3" s="45" t="str">
        <f t="shared" ref="S3:Y8" si="1">IF(MONTH($S$1)&lt;&gt;MONTH($S$1-(WEEKDAY($S$1,1)-(Jour_Début-1))-IF((WEEKDAY($S$1,1)-(Jour_Début-1))&lt;=0,7,0)+(ROW(S3)-ROW($S$3))*7+(COLUMN(S3)-COLUMN($S$3)+1)),"",$S$1-(WEEKDAY($S$1,1)-(Jour_Début-1))-IF((WEEKDAY($S$1,1)-(Jour_Début-1))&lt;=0,7,0)+(ROW(S3)-ROW($S$3))*7+(COLUMN(S3)-COLUMN($S$3)+1))</f>
        <v/>
      </c>
      <c r="T3" s="45" t="str">
        <f t="shared" si="1"/>
        <v/>
      </c>
      <c r="U3" s="45" t="str">
        <f t="shared" si="1"/>
        <v/>
      </c>
      <c r="V3" s="45" t="str">
        <f t="shared" si="1"/>
        <v/>
      </c>
      <c r="W3" s="45" t="str">
        <f t="shared" si="1"/>
        <v/>
      </c>
      <c r="X3" s="45" t="str">
        <f t="shared" si="1"/>
        <v/>
      </c>
      <c r="Y3" s="45">
        <f t="shared" si="1"/>
        <v>46054</v>
      </c>
    </row>
    <row r="4" spans="1:27" s="4" customFormat="1" ht="9" customHeight="1" x14ac:dyDescent="0.2">
      <c r="A4" s="68"/>
      <c r="B4" s="68"/>
      <c r="C4" s="68"/>
      <c r="D4" s="68"/>
      <c r="E4" s="68"/>
      <c r="F4" s="68"/>
      <c r="G4" s="68"/>
      <c r="H4" s="68"/>
      <c r="I4" s="42"/>
      <c r="J4" s="42"/>
      <c r="K4" s="45">
        <f t="shared" si="0"/>
        <v>45999</v>
      </c>
      <c r="L4" s="45">
        <f t="shared" si="0"/>
        <v>46000</v>
      </c>
      <c r="M4" s="45">
        <f t="shared" si="0"/>
        <v>46001</v>
      </c>
      <c r="N4" s="45">
        <f t="shared" si="0"/>
        <v>46002</v>
      </c>
      <c r="O4" s="45">
        <f t="shared" si="0"/>
        <v>46003</v>
      </c>
      <c r="P4" s="45">
        <f t="shared" si="0"/>
        <v>46004</v>
      </c>
      <c r="Q4" s="45">
        <f t="shared" si="0"/>
        <v>46005</v>
      </c>
      <c r="R4" s="3"/>
      <c r="S4" s="45">
        <f t="shared" si="1"/>
        <v>46055</v>
      </c>
      <c r="T4" s="45">
        <f t="shared" si="1"/>
        <v>46056</v>
      </c>
      <c r="U4" s="45">
        <f t="shared" si="1"/>
        <v>46057</v>
      </c>
      <c r="V4" s="45">
        <f t="shared" si="1"/>
        <v>46058</v>
      </c>
      <c r="W4" s="45">
        <f t="shared" si="1"/>
        <v>46059</v>
      </c>
      <c r="X4" s="45">
        <f t="shared" si="1"/>
        <v>46060</v>
      </c>
      <c r="Y4" s="45">
        <f t="shared" si="1"/>
        <v>46061</v>
      </c>
    </row>
    <row r="5" spans="1:27" s="4" customFormat="1" ht="9" customHeight="1" x14ac:dyDescent="0.2">
      <c r="A5" s="68"/>
      <c r="B5" s="68"/>
      <c r="C5" s="68"/>
      <c r="D5" s="68"/>
      <c r="E5" s="68"/>
      <c r="F5" s="68"/>
      <c r="G5" s="68"/>
      <c r="H5" s="68"/>
      <c r="I5" s="42"/>
      <c r="J5" s="42"/>
      <c r="K5" s="45">
        <f t="shared" si="0"/>
        <v>46006</v>
      </c>
      <c r="L5" s="45">
        <f t="shared" si="0"/>
        <v>46007</v>
      </c>
      <c r="M5" s="45">
        <f t="shared" si="0"/>
        <v>46008</v>
      </c>
      <c r="N5" s="45">
        <f t="shared" si="0"/>
        <v>46009</v>
      </c>
      <c r="O5" s="45">
        <f t="shared" si="0"/>
        <v>46010</v>
      </c>
      <c r="P5" s="45">
        <f t="shared" si="0"/>
        <v>46011</v>
      </c>
      <c r="Q5" s="45">
        <f t="shared" si="0"/>
        <v>46012</v>
      </c>
      <c r="R5" s="3"/>
      <c r="S5" s="45">
        <f t="shared" si="1"/>
        <v>46062</v>
      </c>
      <c r="T5" s="45">
        <f t="shared" si="1"/>
        <v>46063</v>
      </c>
      <c r="U5" s="45">
        <f t="shared" si="1"/>
        <v>46064</v>
      </c>
      <c r="V5" s="45">
        <f t="shared" si="1"/>
        <v>46065</v>
      </c>
      <c r="W5" s="45">
        <f t="shared" si="1"/>
        <v>46066</v>
      </c>
      <c r="X5" s="45">
        <f t="shared" si="1"/>
        <v>46067</v>
      </c>
      <c r="Y5" s="45">
        <f t="shared" si="1"/>
        <v>46068</v>
      </c>
    </row>
    <row r="6" spans="1:27" s="4" customFormat="1" ht="9" customHeight="1" x14ac:dyDescent="0.2">
      <c r="A6" s="68"/>
      <c r="B6" s="68"/>
      <c r="C6" s="68"/>
      <c r="D6" s="68"/>
      <c r="E6" s="68"/>
      <c r="F6" s="68"/>
      <c r="G6" s="68"/>
      <c r="H6" s="68"/>
      <c r="I6" s="42"/>
      <c r="J6" s="42"/>
      <c r="K6" s="45">
        <f t="shared" si="0"/>
        <v>46013</v>
      </c>
      <c r="L6" s="45">
        <f t="shared" si="0"/>
        <v>46014</v>
      </c>
      <c r="M6" s="45">
        <f t="shared" si="0"/>
        <v>46015</v>
      </c>
      <c r="N6" s="45">
        <f t="shared" si="0"/>
        <v>46016</v>
      </c>
      <c r="O6" s="45">
        <f t="shared" si="0"/>
        <v>46017</v>
      </c>
      <c r="P6" s="45">
        <f t="shared" si="0"/>
        <v>46018</v>
      </c>
      <c r="Q6" s="45">
        <f t="shared" si="0"/>
        <v>46019</v>
      </c>
      <c r="R6" s="3"/>
      <c r="S6" s="45">
        <f t="shared" si="1"/>
        <v>46069</v>
      </c>
      <c r="T6" s="45">
        <f t="shared" si="1"/>
        <v>46070</v>
      </c>
      <c r="U6" s="45">
        <f t="shared" si="1"/>
        <v>46071</v>
      </c>
      <c r="V6" s="45">
        <f t="shared" si="1"/>
        <v>46072</v>
      </c>
      <c r="W6" s="45">
        <f t="shared" si="1"/>
        <v>46073</v>
      </c>
      <c r="X6" s="45">
        <f t="shared" si="1"/>
        <v>46074</v>
      </c>
      <c r="Y6" s="45">
        <f t="shared" si="1"/>
        <v>46075</v>
      </c>
    </row>
    <row r="7" spans="1:27" s="4" customFormat="1" ht="9" customHeight="1" x14ac:dyDescent="0.2">
      <c r="A7" s="68"/>
      <c r="B7" s="68"/>
      <c r="C7" s="68"/>
      <c r="D7" s="68"/>
      <c r="E7" s="68"/>
      <c r="F7" s="68"/>
      <c r="G7" s="68"/>
      <c r="H7" s="68"/>
      <c r="I7" s="42"/>
      <c r="J7" s="42"/>
      <c r="K7" s="45">
        <f t="shared" si="0"/>
        <v>46020</v>
      </c>
      <c r="L7" s="45">
        <f t="shared" si="0"/>
        <v>46021</v>
      </c>
      <c r="M7" s="45">
        <f t="shared" si="0"/>
        <v>46022</v>
      </c>
      <c r="N7" s="45" t="str">
        <f t="shared" si="0"/>
        <v/>
      </c>
      <c r="O7" s="45" t="str">
        <f t="shared" si="0"/>
        <v/>
      </c>
      <c r="P7" s="45" t="str">
        <f t="shared" si="0"/>
        <v/>
      </c>
      <c r="Q7" s="45" t="str">
        <f t="shared" si="0"/>
        <v/>
      </c>
      <c r="R7" s="3"/>
      <c r="S7" s="45">
        <f t="shared" si="1"/>
        <v>46076</v>
      </c>
      <c r="T7" s="45">
        <f t="shared" si="1"/>
        <v>46077</v>
      </c>
      <c r="U7" s="45">
        <f t="shared" si="1"/>
        <v>46078</v>
      </c>
      <c r="V7" s="45">
        <f t="shared" si="1"/>
        <v>46079</v>
      </c>
      <c r="W7" s="45">
        <f t="shared" si="1"/>
        <v>46080</v>
      </c>
      <c r="X7" s="45">
        <f t="shared" si="1"/>
        <v>46081</v>
      </c>
      <c r="Y7" s="45" t="str">
        <f t="shared" si="1"/>
        <v/>
      </c>
    </row>
    <row r="8" spans="1:27" s="5" customFormat="1" ht="9" customHeight="1" x14ac:dyDescent="0.2">
      <c r="A8" s="43"/>
      <c r="B8" s="43"/>
      <c r="C8" s="43"/>
      <c r="D8" s="43"/>
      <c r="E8" s="43"/>
      <c r="F8" s="43"/>
      <c r="G8" s="43"/>
      <c r="H8" s="43"/>
      <c r="I8" s="44"/>
      <c r="J8" s="44"/>
      <c r="K8" s="45" t="str">
        <f t="shared" si="0"/>
        <v/>
      </c>
      <c r="L8" s="45" t="str">
        <f t="shared" si="0"/>
        <v/>
      </c>
      <c r="M8" s="45" t="str">
        <f t="shared" si="0"/>
        <v/>
      </c>
      <c r="N8" s="45" t="str">
        <f t="shared" si="0"/>
        <v/>
      </c>
      <c r="O8" s="45" t="str">
        <f t="shared" si="0"/>
        <v/>
      </c>
      <c r="P8" s="45" t="str">
        <f t="shared" si="0"/>
        <v/>
      </c>
      <c r="Q8" s="45" t="str">
        <f t="shared" si="0"/>
        <v/>
      </c>
      <c r="R8" s="18"/>
      <c r="S8" s="45" t="str">
        <f t="shared" si="1"/>
        <v/>
      </c>
      <c r="T8" s="45" t="str">
        <f t="shared" si="1"/>
        <v/>
      </c>
      <c r="U8" s="45" t="str">
        <f t="shared" si="1"/>
        <v/>
      </c>
      <c r="V8" s="45" t="str">
        <f t="shared" si="1"/>
        <v/>
      </c>
      <c r="W8" s="45" t="str">
        <f t="shared" si="1"/>
        <v/>
      </c>
      <c r="X8" s="45" t="str">
        <f t="shared" si="1"/>
        <v/>
      </c>
      <c r="Y8" s="45" t="str">
        <f t="shared" si="1"/>
        <v/>
      </c>
      <c r="Z8" s="19"/>
    </row>
    <row r="9" spans="1:27" s="1" customFormat="1" ht="21" customHeight="1" x14ac:dyDescent="0.2">
      <c r="A9" s="69">
        <f>A10</f>
        <v>46020</v>
      </c>
      <c r="B9" s="70"/>
      <c r="C9" s="70">
        <f>C10</f>
        <v>46021</v>
      </c>
      <c r="D9" s="70"/>
      <c r="E9" s="70">
        <f>E10</f>
        <v>46022</v>
      </c>
      <c r="F9" s="70"/>
      <c r="G9" s="70">
        <f>G10</f>
        <v>46023</v>
      </c>
      <c r="H9" s="70"/>
      <c r="I9" s="70">
        <f>I10</f>
        <v>46024</v>
      </c>
      <c r="J9" s="70"/>
      <c r="K9" s="70">
        <f>K10</f>
        <v>46025</v>
      </c>
      <c r="L9" s="70"/>
      <c r="M9" s="70"/>
      <c r="N9" s="70"/>
      <c r="O9" s="70"/>
      <c r="P9" s="70"/>
      <c r="Q9" s="70"/>
      <c r="R9" s="70"/>
      <c r="S9" s="70">
        <f>S10</f>
        <v>46026</v>
      </c>
      <c r="T9" s="70"/>
      <c r="U9" s="70"/>
      <c r="V9" s="70"/>
      <c r="W9" s="70"/>
      <c r="X9" s="70"/>
      <c r="Y9" s="70"/>
      <c r="Z9" s="72"/>
    </row>
    <row r="10" spans="1:27" s="1" customFormat="1" ht="18.75" x14ac:dyDescent="0.2">
      <c r="A10" s="46">
        <f>$A$1-(WEEKDAY($A$1,1)-(Jour_Début-1))-IF((WEEKDAY($A$1,1)-(Jour_Début-1))&lt;=0,7,0)+1</f>
        <v>46020</v>
      </c>
      <c r="B10" s="12"/>
      <c r="C10" s="47">
        <f>A10+1</f>
        <v>46021</v>
      </c>
      <c r="D10" s="11"/>
      <c r="E10" s="47">
        <f>C10+1</f>
        <v>46022</v>
      </c>
      <c r="F10" s="11"/>
      <c r="G10" s="47">
        <f>E10+1</f>
        <v>46023</v>
      </c>
      <c r="H10" s="11"/>
      <c r="I10" s="47">
        <f>G10+1</f>
        <v>46024</v>
      </c>
      <c r="J10" s="11"/>
      <c r="K10" s="54">
        <f>I10+1</f>
        <v>46025</v>
      </c>
      <c r="L10" s="55"/>
      <c r="M10" s="56"/>
      <c r="N10" s="56"/>
      <c r="O10" s="56"/>
      <c r="P10" s="56"/>
      <c r="Q10" s="56"/>
      <c r="R10" s="57"/>
      <c r="S10" s="58">
        <f>K10+1</f>
        <v>46026</v>
      </c>
      <c r="T10" s="59"/>
      <c r="U10" s="60"/>
      <c r="V10" s="60"/>
      <c r="W10" s="60"/>
      <c r="X10" s="60"/>
      <c r="Y10" s="60"/>
      <c r="Z10" s="61"/>
    </row>
    <row r="11" spans="1:27" s="1" customFormat="1" x14ac:dyDescent="0.2">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35" customHeight="1" x14ac:dyDescent="0.2">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75" x14ac:dyDescent="0.2">
      <c r="A16" s="46">
        <f>S10+1</f>
        <v>46027</v>
      </c>
      <c r="B16" s="12"/>
      <c r="C16" s="47">
        <f>A16+1</f>
        <v>46028</v>
      </c>
      <c r="D16" s="11"/>
      <c r="E16" s="47">
        <f>C16+1</f>
        <v>46029</v>
      </c>
      <c r="F16" s="11"/>
      <c r="G16" s="47">
        <f>E16+1</f>
        <v>46030</v>
      </c>
      <c r="H16" s="11"/>
      <c r="I16" s="47">
        <f>G16+1</f>
        <v>46031</v>
      </c>
      <c r="J16" s="11"/>
      <c r="K16" s="54">
        <f>I16+1</f>
        <v>46032</v>
      </c>
      <c r="L16" s="55"/>
      <c r="M16" s="56"/>
      <c r="N16" s="56"/>
      <c r="O16" s="56"/>
      <c r="P16" s="56"/>
      <c r="Q16" s="56"/>
      <c r="R16" s="57"/>
      <c r="S16" s="58">
        <f>K16+1</f>
        <v>46033</v>
      </c>
      <c r="T16" s="59"/>
      <c r="U16" s="60"/>
      <c r="V16" s="60"/>
      <c r="W16" s="60"/>
      <c r="X16" s="60"/>
      <c r="Y16" s="60"/>
      <c r="Z16" s="61"/>
    </row>
    <row r="17" spans="1:27" s="1" customFormat="1" x14ac:dyDescent="0.2">
      <c r="A17" s="51"/>
      <c r="B17" s="52"/>
      <c r="C17" s="64"/>
      <c r="D17" s="65"/>
      <c r="E17" s="64"/>
      <c r="F17" s="65"/>
      <c r="G17" s="64"/>
      <c r="H17" s="65"/>
      <c r="I17" s="64"/>
      <c r="J17" s="65"/>
      <c r="K17" s="77" t="s">
        <v>48</v>
      </c>
      <c r="L17" s="98"/>
      <c r="M17" s="98"/>
      <c r="N17" s="98"/>
      <c r="O17" s="98"/>
      <c r="P17" s="98"/>
      <c r="Q17" s="98"/>
      <c r="R17" s="98"/>
      <c r="S17" s="98"/>
      <c r="T17" s="98"/>
      <c r="U17" s="98"/>
      <c r="V17" s="98"/>
      <c r="W17" s="98"/>
      <c r="X17" s="98"/>
      <c r="Y17" s="98"/>
      <c r="Z17" s="79"/>
    </row>
    <row r="18" spans="1:27" s="1" customFormat="1" x14ac:dyDescent="0.2">
      <c r="A18" s="51"/>
      <c r="B18" s="52"/>
      <c r="C18" s="64"/>
      <c r="D18" s="65"/>
      <c r="E18" s="64"/>
      <c r="F18" s="65"/>
      <c r="G18" s="64"/>
      <c r="H18" s="65"/>
      <c r="I18" s="64"/>
      <c r="J18" s="65"/>
      <c r="K18" s="77"/>
      <c r="L18" s="98"/>
      <c r="M18" s="98"/>
      <c r="N18" s="98"/>
      <c r="O18" s="98"/>
      <c r="P18" s="98"/>
      <c r="Q18" s="98"/>
      <c r="R18" s="98"/>
      <c r="S18" s="98"/>
      <c r="T18" s="98"/>
      <c r="U18" s="98"/>
      <c r="V18" s="98"/>
      <c r="W18" s="98"/>
      <c r="X18" s="98"/>
      <c r="Y18" s="98"/>
      <c r="Z18" s="79"/>
    </row>
    <row r="19" spans="1:27" s="1" customFormat="1" x14ac:dyDescent="0.2">
      <c r="A19" s="51"/>
      <c r="B19" s="52"/>
      <c r="C19" s="64"/>
      <c r="D19" s="65"/>
      <c r="E19" s="64"/>
      <c r="F19" s="65"/>
      <c r="G19" s="64"/>
      <c r="H19" s="65"/>
      <c r="I19" s="64"/>
      <c r="J19" s="65"/>
      <c r="K19" s="77" t="s">
        <v>49</v>
      </c>
      <c r="L19" s="98"/>
      <c r="M19" s="98"/>
      <c r="N19" s="98"/>
      <c r="O19" s="98"/>
      <c r="P19" s="98"/>
      <c r="Q19" s="98"/>
      <c r="R19" s="98"/>
      <c r="S19" s="98"/>
      <c r="T19" s="98"/>
      <c r="U19" s="98"/>
      <c r="V19" s="98"/>
      <c r="W19" s="98"/>
      <c r="X19" s="98"/>
      <c r="Y19" s="98"/>
      <c r="Z19" s="79"/>
    </row>
    <row r="20" spans="1:27" s="1" customFormat="1" x14ac:dyDescent="0.2">
      <c r="A20" s="51"/>
      <c r="B20" s="52"/>
      <c r="C20" s="64"/>
      <c r="D20" s="65"/>
      <c r="E20" s="64"/>
      <c r="F20" s="65"/>
      <c r="G20" s="64"/>
      <c r="H20" s="65"/>
      <c r="I20" s="64"/>
      <c r="J20" s="65"/>
      <c r="K20" s="77"/>
      <c r="L20" s="98"/>
      <c r="M20" s="98"/>
      <c r="N20" s="98"/>
      <c r="O20" s="98"/>
      <c r="P20" s="98"/>
      <c r="Q20" s="98"/>
      <c r="R20" s="98"/>
      <c r="S20" s="98"/>
      <c r="T20" s="98"/>
      <c r="U20" s="98"/>
      <c r="V20" s="98"/>
      <c r="W20" s="98"/>
      <c r="X20" s="98"/>
      <c r="Y20" s="98"/>
      <c r="Z20" s="79"/>
    </row>
    <row r="21" spans="1:27" s="2" customFormat="1" ht="13.35" customHeight="1" x14ac:dyDescent="0.2">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75" x14ac:dyDescent="0.2">
      <c r="A22" s="46">
        <f>S16+1</f>
        <v>46034</v>
      </c>
      <c r="B22" s="12"/>
      <c r="C22" s="47">
        <f>A22+1</f>
        <v>46035</v>
      </c>
      <c r="D22" s="11"/>
      <c r="E22" s="47">
        <f>C22+1</f>
        <v>46036</v>
      </c>
      <c r="F22" s="11"/>
      <c r="G22" s="47">
        <f>E22+1</f>
        <v>46037</v>
      </c>
      <c r="H22" s="11"/>
      <c r="I22" s="47">
        <f>G22+1</f>
        <v>46038</v>
      </c>
      <c r="J22" s="11"/>
      <c r="K22" s="54">
        <f>I22+1</f>
        <v>46039</v>
      </c>
      <c r="L22" s="55"/>
      <c r="M22" s="56"/>
      <c r="N22" s="56"/>
      <c r="O22" s="56"/>
      <c r="P22" s="56"/>
      <c r="Q22" s="56"/>
      <c r="R22" s="57"/>
      <c r="S22" s="58">
        <f>K22+1</f>
        <v>46040</v>
      </c>
      <c r="T22" s="59"/>
      <c r="U22" s="60"/>
      <c r="V22" s="60"/>
      <c r="W22" s="60"/>
      <c r="X22" s="60"/>
      <c r="Y22" s="60"/>
      <c r="Z22" s="61"/>
    </row>
    <row r="23" spans="1:27" s="1" customFormat="1" x14ac:dyDescent="0.2">
      <c r="A23" s="51"/>
      <c r="B23" s="52"/>
      <c r="C23" s="64"/>
      <c r="D23" s="65"/>
      <c r="E23" s="64"/>
      <c r="F23" s="65"/>
      <c r="G23" s="64"/>
      <c r="H23" s="65"/>
      <c r="I23" s="64"/>
      <c r="J23" s="65"/>
      <c r="K23" s="77" t="s">
        <v>44</v>
      </c>
      <c r="L23" s="98"/>
      <c r="M23" s="98"/>
      <c r="N23" s="98"/>
      <c r="O23" s="98"/>
      <c r="P23" s="98"/>
      <c r="Q23" s="98"/>
      <c r="R23" s="98"/>
      <c r="S23" s="98"/>
      <c r="T23" s="98"/>
      <c r="U23" s="98"/>
      <c r="V23" s="98"/>
      <c r="W23" s="98"/>
      <c r="X23" s="98"/>
      <c r="Y23" s="98"/>
      <c r="Z23" s="79"/>
    </row>
    <row r="24" spans="1:27" s="1" customFormat="1" x14ac:dyDescent="0.2">
      <c r="A24" s="51"/>
      <c r="B24" s="52"/>
      <c r="C24" s="64"/>
      <c r="D24" s="65"/>
      <c r="E24" s="64"/>
      <c r="F24" s="65"/>
      <c r="G24" s="64"/>
      <c r="H24" s="65"/>
      <c r="I24" s="64"/>
      <c r="J24" s="65"/>
      <c r="K24" s="77"/>
      <c r="L24" s="98"/>
      <c r="M24" s="98"/>
      <c r="N24" s="98"/>
      <c r="O24" s="98"/>
      <c r="P24" s="98"/>
      <c r="Q24" s="98"/>
      <c r="R24" s="98"/>
      <c r="S24" s="98"/>
      <c r="T24" s="98"/>
      <c r="U24" s="98"/>
      <c r="V24" s="98"/>
      <c r="W24" s="98"/>
      <c r="X24" s="98"/>
      <c r="Y24" s="98"/>
      <c r="Z24" s="79"/>
    </row>
    <row r="25" spans="1:27" s="1" customFormat="1" x14ac:dyDescent="0.2">
      <c r="A25" s="51"/>
      <c r="B25" s="52"/>
      <c r="C25" s="64"/>
      <c r="D25" s="65"/>
      <c r="E25" s="64"/>
      <c r="F25" s="65"/>
      <c r="G25" s="64"/>
      <c r="H25" s="65"/>
      <c r="I25" s="64"/>
      <c r="J25" s="65"/>
      <c r="K25" s="99" t="s">
        <v>39</v>
      </c>
      <c r="L25" s="102"/>
      <c r="M25" s="102"/>
      <c r="N25" s="102"/>
      <c r="O25" s="102"/>
      <c r="P25" s="102"/>
      <c r="Q25" s="102"/>
      <c r="R25" s="102"/>
      <c r="S25" s="102"/>
      <c r="T25" s="102"/>
      <c r="U25" s="102"/>
      <c r="V25" s="102"/>
      <c r="W25" s="102"/>
      <c r="X25" s="102"/>
      <c r="Y25" s="102"/>
      <c r="Z25" s="101"/>
    </row>
    <row r="26" spans="1:27" s="1" customFormat="1" x14ac:dyDescent="0.2">
      <c r="A26" s="51"/>
      <c r="B26" s="52"/>
      <c r="C26" s="64"/>
      <c r="D26" s="65"/>
      <c r="E26" s="64"/>
      <c r="F26" s="65"/>
      <c r="G26" s="64"/>
      <c r="H26" s="65"/>
      <c r="I26" s="64"/>
      <c r="J26" s="65"/>
      <c r="K26" s="99"/>
      <c r="L26" s="102"/>
      <c r="M26" s="102"/>
      <c r="N26" s="102"/>
      <c r="O26" s="102"/>
      <c r="P26" s="102"/>
      <c r="Q26" s="102"/>
      <c r="R26" s="102"/>
      <c r="S26" s="102"/>
      <c r="T26" s="102"/>
      <c r="U26" s="102"/>
      <c r="V26" s="102"/>
      <c r="W26" s="102"/>
      <c r="X26" s="102"/>
      <c r="Y26" s="102"/>
      <c r="Z26" s="101"/>
    </row>
    <row r="27" spans="1:27" s="2" customFormat="1" x14ac:dyDescent="0.2">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75" x14ac:dyDescent="0.2">
      <c r="A28" s="46">
        <f>S22+1</f>
        <v>46041</v>
      </c>
      <c r="B28" s="12"/>
      <c r="C28" s="47">
        <f>A28+1</f>
        <v>46042</v>
      </c>
      <c r="D28" s="11"/>
      <c r="E28" s="47">
        <f>C28+1</f>
        <v>46043</v>
      </c>
      <c r="F28" s="11"/>
      <c r="G28" s="47">
        <f>E28+1</f>
        <v>46044</v>
      </c>
      <c r="H28" s="11"/>
      <c r="I28" s="47">
        <f>G28+1</f>
        <v>46045</v>
      </c>
      <c r="J28" s="11"/>
      <c r="K28" s="54">
        <f>I28+1</f>
        <v>46046</v>
      </c>
      <c r="L28" s="55"/>
      <c r="M28" s="56"/>
      <c r="N28" s="56"/>
      <c r="O28" s="56"/>
      <c r="P28" s="56"/>
      <c r="Q28" s="56"/>
      <c r="R28" s="57"/>
      <c r="S28" s="58">
        <f>K28+1</f>
        <v>46047</v>
      </c>
      <c r="T28" s="59"/>
      <c r="U28" s="60"/>
      <c r="V28" s="60"/>
      <c r="W28" s="60"/>
      <c r="X28" s="60"/>
      <c r="Y28" s="60"/>
      <c r="Z28" s="61"/>
    </row>
    <row r="29" spans="1:27" s="1" customFormat="1" x14ac:dyDescent="0.2">
      <c r="A29" s="51"/>
      <c r="B29" s="52"/>
      <c r="C29" s="64"/>
      <c r="D29" s="65"/>
      <c r="E29" s="64"/>
      <c r="F29" s="65"/>
      <c r="G29" s="64"/>
      <c r="H29" s="65"/>
      <c r="I29" s="64"/>
      <c r="J29" s="65"/>
    </row>
    <row r="30" spans="1:27" s="1" customFormat="1" x14ac:dyDescent="0.2">
      <c r="A30" s="51"/>
      <c r="B30" s="52"/>
      <c r="C30" s="64"/>
      <c r="D30" s="65"/>
      <c r="E30" s="64"/>
      <c r="F30" s="65"/>
      <c r="G30" s="64"/>
      <c r="H30" s="65"/>
      <c r="I30" s="64"/>
      <c r="J30" s="65"/>
    </row>
    <row r="31" spans="1:27" s="1" customFormat="1" x14ac:dyDescent="0.2">
      <c r="A31" s="51"/>
      <c r="B31" s="52"/>
      <c r="C31" s="64"/>
      <c r="D31" s="65"/>
      <c r="E31" s="64"/>
      <c r="F31" s="65"/>
      <c r="G31" s="64"/>
      <c r="H31" s="65"/>
      <c r="I31" s="64"/>
      <c r="J31" s="65"/>
      <c r="K31" s="80" t="s">
        <v>43</v>
      </c>
      <c r="L31" s="95"/>
      <c r="M31" s="95"/>
      <c r="N31" s="95"/>
      <c r="O31" s="95"/>
      <c r="P31" s="95"/>
      <c r="Q31" s="95"/>
      <c r="R31" s="95"/>
      <c r="S31" s="95"/>
      <c r="T31" s="95"/>
      <c r="U31" s="95"/>
      <c r="V31" s="95"/>
      <c r="W31" s="95"/>
      <c r="X31" s="95"/>
      <c r="Y31" s="95"/>
      <c r="Z31" s="82"/>
    </row>
    <row r="32" spans="1:27" s="1" customFormat="1" x14ac:dyDescent="0.2">
      <c r="A32" s="51"/>
      <c r="B32" s="52"/>
      <c r="C32" s="64"/>
      <c r="D32" s="65"/>
      <c r="E32" s="64"/>
      <c r="F32" s="65"/>
      <c r="G32" s="64"/>
      <c r="H32" s="65"/>
      <c r="I32" s="64"/>
      <c r="J32" s="65"/>
      <c r="K32" s="80"/>
      <c r="L32" s="95"/>
      <c r="M32" s="95"/>
      <c r="N32" s="95"/>
      <c r="O32" s="95"/>
      <c r="P32" s="95"/>
      <c r="Q32" s="95"/>
      <c r="R32" s="95"/>
      <c r="S32" s="95"/>
      <c r="T32" s="95"/>
      <c r="U32" s="95"/>
      <c r="V32" s="95"/>
      <c r="W32" s="95"/>
      <c r="X32" s="95"/>
      <c r="Y32" s="95"/>
      <c r="Z32" s="82"/>
    </row>
    <row r="33" spans="1:27" s="2" customFormat="1" x14ac:dyDescent="0.2">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75" x14ac:dyDescent="0.2">
      <c r="A34" s="46">
        <f>S28+1</f>
        <v>46048</v>
      </c>
      <c r="B34" s="12"/>
      <c r="C34" s="47">
        <f>A34+1</f>
        <v>46049</v>
      </c>
      <c r="D34" s="11"/>
      <c r="E34" s="47">
        <f>C34+1</f>
        <v>46050</v>
      </c>
      <c r="F34" s="11"/>
      <c r="G34" s="47">
        <f>E34+1</f>
        <v>46051</v>
      </c>
      <c r="H34" s="11"/>
      <c r="I34" s="47">
        <f>G34+1</f>
        <v>46052</v>
      </c>
      <c r="J34" s="11"/>
      <c r="K34" s="54">
        <f>I34+1</f>
        <v>46053</v>
      </c>
      <c r="L34" s="55"/>
      <c r="M34" s="56"/>
      <c r="N34" s="56"/>
      <c r="O34" s="56"/>
      <c r="P34" s="56"/>
      <c r="Q34" s="56"/>
      <c r="R34" s="57"/>
      <c r="S34" s="58">
        <f>K34+1</f>
        <v>46054</v>
      </c>
      <c r="T34" s="59"/>
      <c r="U34" s="60"/>
      <c r="V34" s="60"/>
      <c r="W34" s="60"/>
      <c r="X34" s="60"/>
      <c r="Y34" s="60"/>
      <c r="Z34" s="61"/>
    </row>
    <row r="35" spans="1:27" s="1" customFormat="1" x14ac:dyDescent="0.2">
      <c r="A35" s="51"/>
      <c r="B35" s="52"/>
      <c r="C35" s="64"/>
      <c r="D35" s="65"/>
      <c r="E35" s="64"/>
      <c r="F35" s="65"/>
      <c r="G35" s="64"/>
      <c r="H35" s="65"/>
      <c r="I35" s="64"/>
      <c r="J35" s="65"/>
      <c r="K35" s="80" t="s">
        <v>45</v>
      </c>
      <c r="L35" s="95"/>
      <c r="M35" s="95"/>
      <c r="N35" s="95"/>
      <c r="O35" s="95"/>
      <c r="P35" s="95"/>
      <c r="Q35" s="95"/>
      <c r="R35" s="95"/>
      <c r="S35" s="95"/>
      <c r="T35" s="95"/>
      <c r="U35" s="95"/>
      <c r="V35" s="95"/>
      <c r="W35" s="95"/>
      <c r="X35" s="95"/>
      <c r="Y35" s="95"/>
      <c r="Z35" s="82"/>
    </row>
    <row r="36" spans="1:27" s="1" customFormat="1" x14ac:dyDescent="0.2">
      <c r="A36" s="51"/>
      <c r="B36" s="52"/>
      <c r="C36" s="64"/>
      <c r="D36" s="65"/>
      <c r="E36" s="64"/>
      <c r="F36" s="65"/>
      <c r="G36" s="64"/>
      <c r="H36" s="65"/>
      <c r="I36" s="64"/>
      <c r="J36" s="65"/>
      <c r="K36" s="80"/>
      <c r="L36" s="95"/>
      <c r="M36" s="95"/>
      <c r="N36" s="95"/>
      <c r="O36" s="95"/>
      <c r="P36" s="95"/>
      <c r="Q36" s="95"/>
      <c r="R36" s="95"/>
      <c r="S36" s="95"/>
      <c r="T36" s="95"/>
      <c r="U36" s="95"/>
      <c r="V36" s="95"/>
      <c r="W36" s="95"/>
      <c r="X36" s="95"/>
      <c r="Y36" s="95"/>
      <c r="Z36" s="82"/>
    </row>
    <row r="37" spans="1:27" s="1" customFormat="1" x14ac:dyDescent="0.2">
      <c r="A37" s="51"/>
      <c r="B37" s="52"/>
      <c r="C37" s="64"/>
      <c r="D37" s="65"/>
      <c r="E37" s="64"/>
      <c r="F37" s="65"/>
      <c r="G37" s="64"/>
      <c r="H37" s="65"/>
      <c r="I37" s="64"/>
      <c r="J37" s="65"/>
      <c r="S37" s="103" t="s">
        <v>46</v>
      </c>
      <c r="T37" s="104"/>
      <c r="U37" s="104"/>
      <c r="V37" s="104"/>
      <c r="W37" s="104"/>
      <c r="X37" s="104"/>
      <c r="Y37" s="104"/>
      <c r="Z37" s="105"/>
    </row>
    <row r="38" spans="1:27" s="1" customFormat="1" x14ac:dyDescent="0.2">
      <c r="A38" s="51"/>
      <c r="B38" s="52"/>
      <c r="C38" s="64"/>
      <c r="D38" s="65"/>
      <c r="E38" s="64"/>
      <c r="F38" s="65"/>
      <c r="G38" s="64"/>
      <c r="H38" s="65"/>
      <c r="I38" s="64"/>
      <c r="J38" s="65"/>
      <c r="S38" s="103"/>
      <c r="T38" s="104"/>
      <c r="U38" s="104"/>
      <c r="V38" s="104"/>
      <c r="W38" s="104"/>
      <c r="X38" s="104"/>
      <c r="Y38" s="104"/>
      <c r="Z38" s="105"/>
    </row>
    <row r="39" spans="1:27" s="2" customFormat="1" x14ac:dyDescent="0.2">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75" x14ac:dyDescent="0.2">
      <c r="A40" s="46">
        <f>S34+1</f>
        <v>46055</v>
      </c>
      <c r="B40" s="12"/>
      <c r="C40" s="47">
        <f>A40+1</f>
        <v>46056</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1"/>
      <c r="B41" s="52"/>
      <c r="C41" s="64"/>
      <c r="D41" s="65"/>
      <c r="E41" s="15"/>
      <c r="F41" s="6"/>
      <c r="G41" s="6"/>
      <c r="H41" s="6"/>
      <c r="I41" s="6"/>
      <c r="J41" s="6"/>
      <c r="K41" s="6"/>
      <c r="L41" s="6"/>
      <c r="M41" s="6"/>
      <c r="N41" s="6"/>
      <c r="O41" s="6"/>
      <c r="P41" s="6"/>
      <c r="Q41" s="6"/>
      <c r="R41" s="6"/>
      <c r="S41" s="6"/>
      <c r="T41" s="6"/>
      <c r="U41" s="6"/>
      <c r="V41" s="6"/>
      <c r="W41" s="6"/>
      <c r="X41" s="6"/>
      <c r="Y41" s="6"/>
      <c r="Z41" s="8"/>
    </row>
    <row r="42" spans="1:27" x14ac:dyDescent="0.2">
      <c r="A42" s="51"/>
      <c r="B42" s="52"/>
      <c r="C42" s="64"/>
      <c r="D42" s="65"/>
      <c r="E42" s="15"/>
      <c r="F42" s="6"/>
      <c r="G42" s="6"/>
      <c r="H42" s="6"/>
      <c r="I42" s="6"/>
      <c r="J42" s="6"/>
      <c r="K42" s="6"/>
      <c r="L42" s="6"/>
      <c r="M42" s="6"/>
      <c r="N42" s="6"/>
      <c r="O42" s="6"/>
      <c r="P42" s="6"/>
      <c r="Q42" s="6"/>
      <c r="R42" s="6"/>
      <c r="S42" s="6"/>
      <c r="T42" s="6"/>
      <c r="U42" s="6"/>
      <c r="V42" s="6"/>
      <c r="W42" s="6"/>
      <c r="X42" s="6"/>
      <c r="Y42" s="6"/>
      <c r="Z42" s="7"/>
    </row>
    <row r="43" spans="1:27" x14ac:dyDescent="0.2">
      <c r="A43" s="51"/>
      <c r="B43" s="52"/>
      <c r="C43" s="64"/>
      <c r="D43" s="65"/>
      <c r="E43" s="15"/>
      <c r="F43" s="6"/>
      <c r="G43" s="6"/>
      <c r="H43" s="6"/>
      <c r="I43" s="6"/>
      <c r="J43" s="6"/>
      <c r="K43" s="6"/>
      <c r="L43" s="6"/>
      <c r="M43" s="6"/>
      <c r="N43" s="6"/>
      <c r="O43" s="6"/>
      <c r="P43" s="6"/>
      <c r="Q43" s="6"/>
      <c r="R43" s="6"/>
      <c r="S43" s="6"/>
      <c r="T43" s="6"/>
      <c r="U43" s="6"/>
      <c r="V43" s="6"/>
      <c r="W43" s="6"/>
      <c r="X43" s="6"/>
      <c r="Y43" s="6"/>
      <c r="Z43" s="7"/>
    </row>
    <row r="44" spans="1:27" x14ac:dyDescent="0.2">
      <c r="A44" s="51"/>
      <c r="B44" s="52"/>
      <c r="C44" s="64"/>
      <c r="D44" s="65"/>
      <c r="E44" s="15"/>
      <c r="F44" s="6"/>
      <c r="G44" s="6"/>
      <c r="H44" s="6"/>
      <c r="I44" s="6"/>
      <c r="J44" s="6"/>
      <c r="K44" s="75" t="s">
        <v>1</v>
      </c>
      <c r="L44" s="75"/>
      <c r="M44" s="75"/>
      <c r="N44" s="75"/>
      <c r="O44" s="75"/>
      <c r="P44" s="75"/>
      <c r="Q44" s="75"/>
      <c r="R44" s="75"/>
      <c r="S44" s="75"/>
      <c r="T44" s="75"/>
      <c r="U44" s="75"/>
      <c r="V44" s="75"/>
      <c r="W44" s="75"/>
      <c r="X44" s="75"/>
      <c r="Y44" s="75"/>
      <c r="Z44" s="76"/>
    </row>
    <row r="45" spans="1:27" s="1" customFormat="1" x14ac:dyDescent="0.2">
      <c r="A45" s="48"/>
      <c r="B45" s="49"/>
      <c r="C45" s="62"/>
      <c r="D45" s="63"/>
      <c r="E45" s="16"/>
      <c r="F45" s="17"/>
      <c r="G45" s="17"/>
      <c r="H45" s="17"/>
      <c r="I45" s="17"/>
      <c r="J45" s="17"/>
      <c r="K45" s="73" t="s">
        <v>2</v>
      </c>
      <c r="L45" s="73"/>
      <c r="M45" s="73"/>
      <c r="N45" s="73"/>
      <c r="O45" s="73"/>
      <c r="P45" s="73"/>
      <c r="Q45" s="73"/>
      <c r="R45" s="73"/>
      <c r="S45" s="73"/>
      <c r="T45" s="73"/>
      <c r="U45" s="73"/>
      <c r="V45" s="73"/>
      <c r="W45" s="73"/>
      <c r="X45" s="73"/>
      <c r="Y45" s="73"/>
      <c r="Z45" s="74"/>
    </row>
  </sheetData>
  <mergeCells count="192">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A38:B38"/>
    <mergeCell ref="C38:D38"/>
    <mergeCell ref="E38:F38"/>
    <mergeCell ref="G38:H38"/>
    <mergeCell ref="I38:J38"/>
    <mergeCell ref="A37:B37"/>
    <mergeCell ref="C37:D37"/>
    <mergeCell ref="E37:F37"/>
    <mergeCell ref="G37:H37"/>
    <mergeCell ref="I37:J37"/>
    <mergeCell ref="K35:Z36"/>
    <mergeCell ref="S37:Z38"/>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A32:B32"/>
    <mergeCell ref="C32:D32"/>
    <mergeCell ref="E32:F32"/>
    <mergeCell ref="G32:H32"/>
    <mergeCell ref="I32:J32"/>
    <mergeCell ref="A31:B31"/>
    <mergeCell ref="C31:D31"/>
    <mergeCell ref="E31:F31"/>
    <mergeCell ref="G31:H31"/>
    <mergeCell ref="I31:J31"/>
    <mergeCell ref="K31:Z32"/>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5:Z26"/>
    <mergeCell ref="A30:B30"/>
    <mergeCell ref="C30:D30"/>
    <mergeCell ref="E30:F30"/>
    <mergeCell ref="G30:H30"/>
    <mergeCell ref="I30:J30"/>
    <mergeCell ref="A24:B24"/>
    <mergeCell ref="C24:D24"/>
    <mergeCell ref="E24:F24"/>
    <mergeCell ref="G24:H24"/>
    <mergeCell ref="I24:J24"/>
    <mergeCell ref="A26:B26"/>
    <mergeCell ref="C26:D26"/>
    <mergeCell ref="E26:F26"/>
    <mergeCell ref="G26:H26"/>
    <mergeCell ref="I26:J26"/>
    <mergeCell ref="A25:B25"/>
    <mergeCell ref="C25:D25"/>
    <mergeCell ref="E25:F25"/>
    <mergeCell ref="G25:H25"/>
    <mergeCell ref="I25:J25"/>
    <mergeCell ref="K23:Z24"/>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K17:Z18"/>
    <mergeCell ref="K19:Z20"/>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paperSize="9" scale="96"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workbookViewId="0">
      <selection activeCell="S39" sqref="S39:Z39"/>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8">
        <f>DATE('1'!AD18,'1'!AD20+6,1)</f>
        <v>46054</v>
      </c>
      <c r="B1" s="68"/>
      <c r="C1" s="68"/>
      <c r="D1" s="68"/>
      <c r="E1" s="68"/>
      <c r="F1" s="68"/>
      <c r="G1" s="68"/>
      <c r="H1" s="68"/>
      <c r="I1" s="42"/>
      <c r="J1" s="42"/>
      <c r="K1" s="71">
        <f>DATE(YEAR(A1),MONTH(A1)-1,1)</f>
        <v>46023</v>
      </c>
      <c r="L1" s="71"/>
      <c r="M1" s="71"/>
      <c r="N1" s="71"/>
      <c r="O1" s="71"/>
      <c r="P1" s="71"/>
      <c r="Q1" s="71"/>
      <c r="S1" s="71">
        <f>DATE(YEAR(A1),MONTH(A1)+1,1)</f>
        <v>46082</v>
      </c>
      <c r="T1" s="71"/>
      <c r="U1" s="71"/>
      <c r="V1" s="71"/>
      <c r="W1" s="71"/>
      <c r="X1" s="71"/>
      <c r="Y1" s="71"/>
    </row>
    <row r="2" spans="1:27" s="3" customFormat="1" ht="11.25" customHeight="1" x14ac:dyDescent="0.2">
      <c r="A2" s="68"/>
      <c r="B2" s="68"/>
      <c r="C2" s="68"/>
      <c r="D2" s="68"/>
      <c r="E2" s="68"/>
      <c r="F2" s="68"/>
      <c r="G2" s="68"/>
      <c r="H2" s="68"/>
      <c r="I2" s="42"/>
      <c r="J2" s="42"/>
      <c r="K2" s="40" t="str">
        <f>INDEX({"D";"L";"M";"M";"J";"V";"S"},1+MOD(Jour_Début+1-2,7))</f>
        <v>L</v>
      </c>
      <c r="L2" s="40" t="str">
        <f>INDEX({"D";"L";"M";"M";"J";"V";"S"},1+MOD(Jour_Début+2-2,7))</f>
        <v>M</v>
      </c>
      <c r="M2" s="40" t="str">
        <f>INDEX({"D";"L";"M";"M";"J";"V";"S"},1+MOD(Jour_Début+3-2,7))</f>
        <v>M</v>
      </c>
      <c r="N2" s="40" t="str">
        <f>INDEX({"D";"L";"M";"M";"J";"V";"S"},1+MOD(Jour_Début+4-2,7))</f>
        <v>J</v>
      </c>
      <c r="O2" s="40" t="str">
        <f>INDEX({"D";"L";"M";"M";"J";"V";"S"},1+MOD(Jour_Début+5-2,7))</f>
        <v>V</v>
      </c>
      <c r="P2" s="40" t="str">
        <f>INDEX({"D";"L";"M";"M";"J";"V";"S"},1+MOD(Jour_Début+6-2,7))</f>
        <v>S</v>
      </c>
      <c r="Q2" s="40" t="str">
        <f>INDEX({"D";"L";"M";"M";"J";"V";"S"},1+MOD(Jour_Début+7-2,7))</f>
        <v>D</v>
      </c>
      <c r="S2" s="40" t="str">
        <f>INDEX({"D";"L";"M";"M";"J";"V";"S"},1+MOD(Jour_Début+1-2,7))</f>
        <v>L</v>
      </c>
      <c r="T2" s="40" t="str">
        <f>INDEX({"D";"L";"M";"M";"J";"V";"S"},1+MOD(Jour_Début+2-2,7))</f>
        <v>M</v>
      </c>
      <c r="U2" s="40" t="str">
        <f>INDEX({"D";"L";"M";"M";"J";"V";"S"},1+MOD(Jour_Début+3-2,7))</f>
        <v>M</v>
      </c>
      <c r="V2" s="40" t="str">
        <f>INDEX({"D";"L";"M";"M";"J";"V";"S"},1+MOD(Jour_Début+4-2,7))</f>
        <v>J</v>
      </c>
      <c r="W2" s="40" t="str">
        <f>INDEX({"D";"L";"M";"M";"J";"V";"S"},1+MOD(Jour_Début+5-2,7))</f>
        <v>V</v>
      </c>
      <c r="X2" s="40" t="str">
        <f>INDEX({"D";"L";"M";"M";"J";"V";"S"},1+MOD(Jour_Début+6-2,7))</f>
        <v>S</v>
      </c>
      <c r="Y2" s="40" t="str">
        <f>INDEX({"D";"L";"M";"M";"J";"V";"S"},1+MOD(Jour_Début+7-2,7))</f>
        <v>D</v>
      </c>
    </row>
    <row r="3" spans="1:27" s="4" customFormat="1" ht="9" customHeight="1" x14ac:dyDescent="0.2">
      <c r="A3" s="68"/>
      <c r="B3" s="68"/>
      <c r="C3" s="68"/>
      <c r="D3" s="68"/>
      <c r="E3" s="68"/>
      <c r="F3" s="68"/>
      <c r="G3" s="68"/>
      <c r="H3" s="68"/>
      <c r="I3" s="42"/>
      <c r="J3" s="42"/>
      <c r="K3" s="45" t="str">
        <f t="shared" ref="K3:Q8" si="0">IF(MONTH($K$1)&lt;&gt;MONTH($K$1-(WEEKDAY($K$1,1)-(Jour_Début-1))-IF((WEEKDAY($K$1,1)-(Jour_Début-1))&lt;=0,7,0)+(ROW(K3)-ROW($K$3))*7+(COLUMN(K3)-COLUMN($K$3)+1)),"",$K$1-(WEEKDAY($K$1,1)-(Jour_Début-1))-IF((WEEKDAY($K$1,1)-(Jour_Début-1))&lt;=0,7,0)+(ROW(K3)-ROW($K$3))*7+(COLUMN(K3)-COLUMN($K$3)+1))</f>
        <v/>
      </c>
      <c r="L3" s="45" t="str">
        <f t="shared" si="0"/>
        <v/>
      </c>
      <c r="M3" s="45" t="str">
        <f t="shared" si="0"/>
        <v/>
      </c>
      <c r="N3" s="45">
        <f t="shared" si="0"/>
        <v>46023</v>
      </c>
      <c r="O3" s="45">
        <f t="shared" si="0"/>
        <v>46024</v>
      </c>
      <c r="P3" s="45">
        <f t="shared" si="0"/>
        <v>46025</v>
      </c>
      <c r="Q3" s="45">
        <f t="shared" si="0"/>
        <v>46026</v>
      </c>
      <c r="R3" s="3"/>
      <c r="S3" s="45" t="str">
        <f t="shared" ref="S3:Y8" si="1">IF(MONTH($S$1)&lt;&gt;MONTH($S$1-(WEEKDAY($S$1,1)-(Jour_Début-1))-IF((WEEKDAY($S$1,1)-(Jour_Début-1))&lt;=0,7,0)+(ROW(S3)-ROW($S$3))*7+(COLUMN(S3)-COLUMN($S$3)+1)),"",$S$1-(WEEKDAY($S$1,1)-(Jour_Début-1))-IF((WEEKDAY($S$1,1)-(Jour_Début-1))&lt;=0,7,0)+(ROW(S3)-ROW($S$3))*7+(COLUMN(S3)-COLUMN($S$3)+1))</f>
        <v/>
      </c>
      <c r="T3" s="45" t="str">
        <f t="shared" si="1"/>
        <v/>
      </c>
      <c r="U3" s="45" t="str">
        <f t="shared" si="1"/>
        <v/>
      </c>
      <c r="V3" s="45" t="str">
        <f t="shared" si="1"/>
        <v/>
      </c>
      <c r="W3" s="45" t="str">
        <f t="shared" si="1"/>
        <v/>
      </c>
      <c r="X3" s="45" t="str">
        <f t="shared" si="1"/>
        <v/>
      </c>
      <c r="Y3" s="45">
        <f t="shared" si="1"/>
        <v>46082</v>
      </c>
    </row>
    <row r="4" spans="1:27" s="4" customFormat="1" ht="9" customHeight="1" x14ac:dyDescent="0.2">
      <c r="A4" s="68"/>
      <c r="B4" s="68"/>
      <c r="C4" s="68"/>
      <c r="D4" s="68"/>
      <c r="E4" s="68"/>
      <c r="F4" s="68"/>
      <c r="G4" s="68"/>
      <c r="H4" s="68"/>
      <c r="I4" s="42"/>
      <c r="J4" s="42"/>
      <c r="K4" s="45">
        <f t="shared" si="0"/>
        <v>46027</v>
      </c>
      <c r="L4" s="45">
        <f t="shared" si="0"/>
        <v>46028</v>
      </c>
      <c r="M4" s="45">
        <f t="shared" si="0"/>
        <v>46029</v>
      </c>
      <c r="N4" s="45">
        <f t="shared" si="0"/>
        <v>46030</v>
      </c>
      <c r="O4" s="45">
        <f t="shared" si="0"/>
        <v>46031</v>
      </c>
      <c r="P4" s="45">
        <f t="shared" si="0"/>
        <v>46032</v>
      </c>
      <c r="Q4" s="45">
        <f t="shared" si="0"/>
        <v>46033</v>
      </c>
      <c r="R4" s="3"/>
      <c r="S4" s="45">
        <f t="shared" si="1"/>
        <v>46083</v>
      </c>
      <c r="T4" s="45">
        <f t="shared" si="1"/>
        <v>46084</v>
      </c>
      <c r="U4" s="45">
        <f t="shared" si="1"/>
        <v>46085</v>
      </c>
      <c r="V4" s="45">
        <f t="shared" si="1"/>
        <v>46086</v>
      </c>
      <c r="W4" s="45">
        <f t="shared" si="1"/>
        <v>46087</v>
      </c>
      <c r="X4" s="45">
        <f t="shared" si="1"/>
        <v>46088</v>
      </c>
      <c r="Y4" s="45">
        <f t="shared" si="1"/>
        <v>46089</v>
      </c>
    </row>
    <row r="5" spans="1:27" s="4" customFormat="1" ht="9" customHeight="1" x14ac:dyDescent="0.2">
      <c r="A5" s="68"/>
      <c r="B5" s="68"/>
      <c r="C5" s="68"/>
      <c r="D5" s="68"/>
      <c r="E5" s="68"/>
      <c r="F5" s="68"/>
      <c r="G5" s="68"/>
      <c r="H5" s="68"/>
      <c r="I5" s="42"/>
      <c r="J5" s="42"/>
      <c r="K5" s="45">
        <f t="shared" si="0"/>
        <v>46034</v>
      </c>
      <c r="L5" s="45">
        <f t="shared" si="0"/>
        <v>46035</v>
      </c>
      <c r="M5" s="45">
        <f t="shared" si="0"/>
        <v>46036</v>
      </c>
      <c r="N5" s="45">
        <f t="shared" si="0"/>
        <v>46037</v>
      </c>
      <c r="O5" s="45">
        <f t="shared" si="0"/>
        <v>46038</v>
      </c>
      <c r="P5" s="45">
        <f t="shared" si="0"/>
        <v>46039</v>
      </c>
      <c r="Q5" s="45">
        <f t="shared" si="0"/>
        <v>46040</v>
      </c>
      <c r="R5" s="3"/>
      <c r="S5" s="45">
        <f t="shared" si="1"/>
        <v>46090</v>
      </c>
      <c r="T5" s="45">
        <f t="shared" si="1"/>
        <v>46091</v>
      </c>
      <c r="U5" s="45">
        <f t="shared" si="1"/>
        <v>46092</v>
      </c>
      <c r="V5" s="45">
        <f t="shared" si="1"/>
        <v>46093</v>
      </c>
      <c r="W5" s="45">
        <f t="shared" si="1"/>
        <v>46094</v>
      </c>
      <c r="X5" s="45">
        <f t="shared" si="1"/>
        <v>46095</v>
      </c>
      <c r="Y5" s="45">
        <f t="shared" si="1"/>
        <v>46096</v>
      </c>
    </row>
    <row r="6" spans="1:27" s="4" customFormat="1" ht="9" customHeight="1" x14ac:dyDescent="0.2">
      <c r="A6" s="68"/>
      <c r="B6" s="68"/>
      <c r="C6" s="68"/>
      <c r="D6" s="68"/>
      <c r="E6" s="68"/>
      <c r="F6" s="68"/>
      <c r="G6" s="68"/>
      <c r="H6" s="68"/>
      <c r="I6" s="42"/>
      <c r="J6" s="42"/>
      <c r="K6" s="45">
        <f t="shared" si="0"/>
        <v>46041</v>
      </c>
      <c r="L6" s="45">
        <f t="shared" si="0"/>
        <v>46042</v>
      </c>
      <c r="M6" s="45">
        <f t="shared" si="0"/>
        <v>46043</v>
      </c>
      <c r="N6" s="45">
        <f t="shared" si="0"/>
        <v>46044</v>
      </c>
      <c r="O6" s="45">
        <f t="shared" si="0"/>
        <v>46045</v>
      </c>
      <c r="P6" s="45">
        <f t="shared" si="0"/>
        <v>46046</v>
      </c>
      <c r="Q6" s="45">
        <f t="shared" si="0"/>
        <v>46047</v>
      </c>
      <c r="R6" s="3"/>
      <c r="S6" s="45">
        <f t="shared" si="1"/>
        <v>46097</v>
      </c>
      <c r="T6" s="45">
        <f t="shared" si="1"/>
        <v>46098</v>
      </c>
      <c r="U6" s="45">
        <f t="shared" si="1"/>
        <v>46099</v>
      </c>
      <c r="V6" s="45">
        <f t="shared" si="1"/>
        <v>46100</v>
      </c>
      <c r="W6" s="45">
        <f t="shared" si="1"/>
        <v>46101</v>
      </c>
      <c r="X6" s="45">
        <f t="shared" si="1"/>
        <v>46102</v>
      </c>
      <c r="Y6" s="45">
        <f t="shared" si="1"/>
        <v>46103</v>
      </c>
    </row>
    <row r="7" spans="1:27" s="4" customFormat="1" ht="9" customHeight="1" x14ac:dyDescent="0.2">
      <c r="A7" s="68"/>
      <c r="B7" s="68"/>
      <c r="C7" s="68"/>
      <c r="D7" s="68"/>
      <c r="E7" s="68"/>
      <c r="F7" s="68"/>
      <c r="G7" s="68"/>
      <c r="H7" s="68"/>
      <c r="I7" s="42"/>
      <c r="J7" s="42"/>
      <c r="K7" s="45">
        <f t="shared" si="0"/>
        <v>46048</v>
      </c>
      <c r="L7" s="45">
        <f t="shared" si="0"/>
        <v>46049</v>
      </c>
      <c r="M7" s="45">
        <f t="shared" si="0"/>
        <v>46050</v>
      </c>
      <c r="N7" s="45">
        <f t="shared" si="0"/>
        <v>46051</v>
      </c>
      <c r="O7" s="45">
        <f t="shared" si="0"/>
        <v>46052</v>
      </c>
      <c r="P7" s="45">
        <f t="shared" si="0"/>
        <v>46053</v>
      </c>
      <c r="Q7" s="45" t="str">
        <f t="shared" si="0"/>
        <v/>
      </c>
      <c r="R7" s="3"/>
      <c r="S7" s="45">
        <f t="shared" si="1"/>
        <v>46104</v>
      </c>
      <c r="T7" s="45">
        <f t="shared" si="1"/>
        <v>46105</v>
      </c>
      <c r="U7" s="45">
        <f t="shared" si="1"/>
        <v>46106</v>
      </c>
      <c r="V7" s="45">
        <f t="shared" si="1"/>
        <v>46107</v>
      </c>
      <c r="W7" s="45">
        <f t="shared" si="1"/>
        <v>46108</v>
      </c>
      <c r="X7" s="45">
        <f t="shared" si="1"/>
        <v>46109</v>
      </c>
      <c r="Y7" s="45">
        <f t="shared" si="1"/>
        <v>46110</v>
      </c>
    </row>
    <row r="8" spans="1:27" s="5" customFormat="1" ht="9" customHeight="1" x14ac:dyDescent="0.2">
      <c r="A8" s="43"/>
      <c r="B8" s="43"/>
      <c r="C8" s="43"/>
      <c r="D8" s="43"/>
      <c r="E8" s="43"/>
      <c r="F8" s="43"/>
      <c r="G8" s="43"/>
      <c r="H8" s="43"/>
      <c r="I8" s="44"/>
      <c r="J8" s="44"/>
      <c r="K8" s="45" t="str">
        <f t="shared" si="0"/>
        <v/>
      </c>
      <c r="L8" s="45" t="str">
        <f t="shared" si="0"/>
        <v/>
      </c>
      <c r="M8" s="45" t="str">
        <f t="shared" si="0"/>
        <v/>
      </c>
      <c r="N8" s="45" t="str">
        <f t="shared" si="0"/>
        <v/>
      </c>
      <c r="O8" s="45" t="str">
        <f t="shared" si="0"/>
        <v/>
      </c>
      <c r="P8" s="45" t="str">
        <f t="shared" si="0"/>
        <v/>
      </c>
      <c r="Q8" s="45" t="str">
        <f t="shared" si="0"/>
        <v/>
      </c>
      <c r="R8" s="18"/>
      <c r="S8" s="45">
        <f t="shared" si="1"/>
        <v>46111</v>
      </c>
      <c r="T8" s="45">
        <f t="shared" si="1"/>
        <v>46112</v>
      </c>
      <c r="U8" s="45" t="str">
        <f t="shared" si="1"/>
        <v/>
      </c>
      <c r="V8" s="45" t="str">
        <f t="shared" si="1"/>
        <v/>
      </c>
      <c r="W8" s="45" t="str">
        <f t="shared" si="1"/>
        <v/>
      </c>
      <c r="X8" s="45" t="str">
        <f t="shared" si="1"/>
        <v/>
      </c>
      <c r="Y8" s="45" t="str">
        <f t="shared" si="1"/>
        <v/>
      </c>
      <c r="Z8" s="19"/>
    </row>
    <row r="9" spans="1:27" s="1" customFormat="1" ht="21" customHeight="1" x14ac:dyDescent="0.2">
      <c r="A9" s="69">
        <f>A10</f>
        <v>46048</v>
      </c>
      <c r="B9" s="70"/>
      <c r="C9" s="70">
        <f>C10</f>
        <v>46049</v>
      </c>
      <c r="D9" s="70"/>
      <c r="E9" s="70">
        <f>E10</f>
        <v>46050</v>
      </c>
      <c r="F9" s="70"/>
      <c r="G9" s="70">
        <f>G10</f>
        <v>46051</v>
      </c>
      <c r="H9" s="70"/>
      <c r="I9" s="70">
        <f>I10</f>
        <v>46052</v>
      </c>
      <c r="J9" s="70"/>
      <c r="K9" s="70">
        <f>K10</f>
        <v>46053</v>
      </c>
      <c r="L9" s="70"/>
      <c r="M9" s="70"/>
      <c r="N9" s="70"/>
      <c r="O9" s="70"/>
      <c r="P9" s="70"/>
      <c r="Q9" s="70"/>
      <c r="R9" s="70"/>
      <c r="S9" s="70">
        <f>S10</f>
        <v>46054</v>
      </c>
      <c r="T9" s="70"/>
      <c r="U9" s="70"/>
      <c r="V9" s="70"/>
      <c r="W9" s="70"/>
      <c r="X9" s="70"/>
      <c r="Y9" s="70"/>
      <c r="Z9" s="72"/>
    </row>
    <row r="10" spans="1:27" s="1" customFormat="1" ht="18.75" x14ac:dyDescent="0.2">
      <c r="A10" s="46">
        <f>$A$1-(WEEKDAY($A$1,1)-(Jour_Début-1))-IF((WEEKDAY($A$1,1)-(Jour_Début-1))&lt;=0,7,0)+1</f>
        <v>46048</v>
      </c>
      <c r="B10" s="12"/>
      <c r="C10" s="47">
        <f>A10+1</f>
        <v>46049</v>
      </c>
      <c r="D10" s="11"/>
      <c r="E10" s="47">
        <f>C10+1</f>
        <v>46050</v>
      </c>
      <c r="F10" s="11"/>
      <c r="G10" s="47">
        <f>E10+1</f>
        <v>46051</v>
      </c>
      <c r="H10" s="11"/>
      <c r="I10" s="47">
        <f>G10+1</f>
        <v>46052</v>
      </c>
      <c r="J10" s="11"/>
      <c r="K10" s="54">
        <f>I10+1</f>
        <v>46053</v>
      </c>
      <c r="L10" s="55"/>
      <c r="M10" s="56"/>
      <c r="N10" s="56"/>
      <c r="O10" s="56"/>
      <c r="P10" s="56"/>
      <c r="Q10" s="56"/>
      <c r="R10" s="57"/>
      <c r="S10" s="58">
        <f>K10+1</f>
        <v>46054</v>
      </c>
      <c r="T10" s="59"/>
      <c r="U10" s="60"/>
      <c r="V10" s="60"/>
      <c r="W10" s="60"/>
      <c r="X10" s="60"/>
      <c r="Y10" s="60"/>
      <c r="Z10" s="61"/>
    </row>
    <row r="11" spans="1:27" s="1" customFormat="1" x14ac:dyDescent="0.2">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35" customHeight="1" x14ac:dyDescent="0.2">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75" x14ac:dyDescent="0.2">
      <c r="A16" s="46">
        <f>S10+1</f>
        <v>46055</v>
      </c>
      <c r="B16" s="12"/>
      <c r="C16" s="47">
        <f>A16+1</f>
        <v>46056</v>
      </c>
      <c r="D16" s="11"/>
      <c r="E16" s="47">
        <f>C16+1</f>
        <v>46057</v>
      </c>
      <c r="F16" s="11"/>
      <c r="G16" s="47">
        <f>E16+1</f>
        <v>46058</v>
      </c>
      <c r="H16" s="11"/>
      <c r="I16" s="47">
        <f>G16+1</f>
        <v>46059</v>
      </c>
      <c r="J16" s="11"/>
      <c r="K16" s="54">
        <f>I16+1</f>
        <v>46060</v>
      </c>
      <c r="L16" s="55"/>
      <c r="M16" s="56"/>
      <c r="N16" s="56"/>
      <c r="O16" s="56"/>
      <c r="P16" s="56"/>
      <c r="Q16" s="56"/>
      <c r="R16" s="57"/>
      <c r="S16" s="58">
        <f>K16+1</f>
        <v>46061</v>
      </c>
      <c r="T16" s="59"/>
      <c r="U16" s="60"/>
      <c r="V16" s="60"/>
      <c r="W16" s="60"/>
      <c r="X16" s="60"/>
      <c r="Y16" s="60"/>
      <c r="Z16" s="61"/>
    </row>
    <row r="17" spans="1:27" s="1" customFormat="1" x14ac:dyDescent="0.2">
      <c r="A17" s="51"/>
      <c r="B17" s="52"/>
      <c r="C17" s="64"/>
      <c r="D17" s="65"/>
      <c r="E17" s="64"/>
      <c r="F17" s="65"/>
      <c r="G17" s="64"/>
      <c r="H17" s="65"/>
      <c r="I17" s="64"/>
      <c r="J17" s="65"/>
      <c r="K17" s="64"/>
      <c r="L17" s="66"/>
      <c r="M17" s="66"/>
      <c r="N17" s="66"/>
      <c r="O17" s="66"/>
      <c r="P17" s="66"/>
      <c r="Q17" s="66"/>
      <c r="R17" s="65"/>
      <c r="S17" s="51"/>
      <c r="T17" s="52"/>
      <c r="U17" s="52"/>
      <c r="V17" s="52"/>
      <c r="W17" s="52"/>
      <c r="X17" s="52"/>
      <c r="Y17" s="52"/>
      <c r="Z17" s="53"/>
    </row>
    <row r="18" spans="1:27" s="1" customFormat="1" x14ac:dyDescent="0.2">
      <c r="A18" s="51"/>
      <c r="B18" s="52"/>
      <c r="C18" s="64"/>
      <c r="D18" s="65"/>
      <c r="E18" s="64"/>
      <c r="F18" s="65"/>
      <c r="G18" s="64"/>
      <c r="H18" s="65"/>
      <c r="I18" s="64"/>
      <c r="J18" s="65"/>
      <c r="K18" s="64"/>
      <c r="L18" s="66"/>
      <c r="M18" s="66"/>
      <c r="N18" s="66"/>
      <c r="O18" s="66"/>
      <c r="P18" s="66"/>
      <c r="Q18" s="66"/>
      <c r="R18" s="65"/>
      <c r="S18" s="51"/>
      <c r="T18" s="52"/>
      <c r="U18" s="52"/>
      <c r="V18" s="52"/>
      <c r="W18" s="52"/>
      <c r="X18" s="52"/>
      <c r="Y18" s="52"/>
      <c r="Z18" s="53"/>
    </row>
    <row r="19" spans="1:27" s="1" customFormat="1" x14ac:dyDescent="0.2">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35" customHeight="1" x14ac:dyDescent="0.2">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75" x14ac:dyDescent="0.2">
      <c r="A22" s="46">
        <f>S16+1</f>
        <v>46062</v>
      </c>
      <c r="B22" s="12"/>
      <c r="C22" s="47">
        <f>A22+1</f>
        <v>46063</v>
      </c>
      <c r="D22" s="11"/>
      <c r="E22" s="47">
        <f>C22+1</f>
        <v>46064</v>
      </c>
      <c r="F22" s="11"/>
      <c r="G22" s="47">
        <f>E22+1</f>
        <v>46065</v>
      </c>
      <c r="H22" s="11"/>
      <c r="I22" s="47">
        <f>G22+1</f>
        <v>46066</v>
      </c>
      <c r="J22" s="11"/>
      <c r="K22" s="54">
        <f>I22+1</f>
        <v>46067</v>
      </c>
      <c r="L22" s="55"/>
      <c r="M22" s="56"/>
      <c r="N22" s="56"/>
      <c r="O22" s="56"/>
      <c r="P22" s="56"/>
      <c r="Q22" s="56"/>
      <c r="R22" s="57"/>
      <c r="S22" s="58">
        <f>K22+1</f>
        <v>46068</v>
      </c>
      <c r="T22" s="59"/>
      <c r="U22" s="60"/>
      <c r="V22" s="60"/>
      <c r="W22" s="60"/>
      <c r="X22" s="60"/>
      <c r="Y22" s="60"/>
      <c r="Z22" s="61"/>
    </row>
    <row r="23" spans="1:27" s="1" customFormat="1" x14ac:dyDescent="0.2">
      <c r="A23" s="51"/>
      <c r="B23" s="52"/>
      <c r="C23" s="64"/>
      <c r="D23" s="65"/>
      <c r="E23" s="64"/>
      <c r="F23" s="65"/>
      <c r="G23" s="64"/>
      <c r="H23" s="65"/>
      <c r="I23" s="64"/>
      <c r="J23" s="65"/>
      <c r="K23" s="106" t="s">
        <v>40</v>
      </c>
      <c r="L23" s="81"/>
      <c r="M23" s="81"/>
      <c r="N23" s="81"/>
      <c r="O23" s="81"/>
      <c r="P23" s="81"/>
      <c r="Q23" s="81"/>
      <c r="R23" s="82"/>
      <c r="S23" s="80" t="s">
        <v>41</v>
      </c>
      <c r="T23" s="81"/>
      <c r="U23" s="81"/>
      <c r="V23" s="81"/>
      <c r="W23" s="81"/>
      <c r="X23" s="81"/>
      <c r="Y23" s="81"/>
      <c r="Z23" s="82"/>
    </row>
    <row r="24" spans="1:27" s="1" customFormat="1" x14ac:dyDescent="0.2">
      <c r="A24" s="51"/>
      <c r="B24" s="52"/>
      <c r="C24" s="64"/>
      <c r="D24" s="65"/>
      <c r="E24" s="64"/>
      <c r="F24" s="65"/>
      <c r="G24" s="64"/>
      <c r="H24" s="65"/>
      <c r="I24" s="64"/>
      <c r="J24" s="65"/>
      <c r="K24" s="80"/>
      <c r="L24" s="81"/>
      <c r="M24" s="81"/>
      <c r="N24" s="81"/>
      <c r="O24" s="81"/>
      <c r="P24" s="81"/>
      <c r="Q24" s="81"/>
      <c r="R24" s="82"/>
      <c r="S24" s="80"/>
      <c r="T24" s="81"/>
      <c r="U24" s="81"/>
      <c r="V24" s="81"/>
      <c r="W24" s="81"/>
      <c r="X24" s="81"/>
      <c r="Y24" s="81"/>
      <c r="Z24" s="82"/>
    </row>
    <row r="25" spans="1:27" s="1" customFormat="1" x14ac:dyDescent="0.2">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75" x14ac:dyDescent="0.2">
      <c r="A28" s="46">
        <f>S22+1</f>
        <v>46069</v>
      </c>
      <c r="B28" s="12"/>
      <c r="C28" s="47">
        <f>A28+1</f>
        <v>46070</v>
      </c>
      <c r="D28" s="11"/>
      <c r="E28" s="47">
        <f>C28+1</f>
        <v>46071</v>
      </c>
      <c r="F28" s="11"/>
      <c r="G28" s="47">
        <f>E28+1</f>
        <v>46072</v>
      </c>
      <c r="H28" s="11"/>
      <c r="I28" s="47">
        <f>G28+1</f>
        <v>46073</v>
      </c>
      <c r="J28" s="11"/>
      <c r="K28" s="54">
        <f>I28+1</f>
        <v>46074</v>
      </c>
      <c r="L28" s="55"/>
      <c r="M28" s="56"/>
      <c r="N28" s="56"/>
      <c r="O28" s="56"/>
      <c r="P28" s="56"/>
      <c r="Q28" s="56"/>
      <c r="R28" s="57"/>
      <c r="S28" s="58">
        <f>K28+1</f>
        <v>46075</v>
      </c>
      <c r="T28" s="59"/>
      <c r="U28" s="60"/>
      <c r="V28" s="60"/>
      <c r="W28" s="60"/>
      <c r="X28" s="60"/>
      <c r="Y28" s="60"/>
      <c r="Z28" s="61"/>
    </row>
    <row r="29" spans="1:27" s="1" customFormat="1" x14ac:dyDescent="0.2">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row>
    <row r="30" spans="1:27" s="1" customFormat="1" x14ac:dyDescent="0.2">
      <c r="A30" s="51"/>
      <c r="B30" s="52"/>
      <c r="C30" s="64"/>
      <c r="D30" s="65"/>
      <c r="E30" s="64"/>
      <c r="F30" s="65"/>
      <c r="G30" s="64"/>
      <c r="H30" s="65"/>
      <c r="I30" s="64"/>
      <c r="J30" s="65"/>
      <c r="K30" s="77" t="s">
        <v>47</v>
      </c>
      <c r="L30" s="98"/>
      <c r="M30" s="98"/>
      <c r="N30" s="98"/>
      <c r="O30" s="98"/>
      <c r="P30" s="98"/>
      <c r="Q30" s="98"/>
      <c r="R30" s="98"/>
      <c r="S30" s="98"/>
      <c r="T30" s="98"/>
      <c r="U30" s="98"/>
      <c r="V30" s="98"/>
      <c r="W30" s="98"/>
      <c r="X30" s="98"/>
      <c r="Y30" s="98"/>
      <c r="Z30" s="79"/>
    </row>
    <row r="31" spans="1:27" s="1" customFormat="1" x14ac:dyDescent="0.2">
      <c r="A31" s="51"/>
      <c r="B31" s="52"/>
      <c r="C31" s="64"/>
      <c r="D31" s="65"/>
      <c r="E31" s="64"/>
      <c r="F31" s="65"/>
      <c r="G31" s="64"/>
      <c r="H31" s="65"/>
      <c r="I31" s="64"/>
      <c r="J31" s="65"/>
      <c r="K31" s="77"/>
      <c r="L31" s="98"/>
      <c r="M31" s="98"/>
      <c r="N31" s="98"/>
      <c r="O31" s="98"/>
      <c r="P31" s="98"/>
      <c r="Q31" s="98"/>
      <c r="R31" s="98"/>
      <c r="S31" s="98"/>
      <c r="T31" s="98"/>
      <c r="U31" s="98"/>
      <c r="V31" s="98"/>
      <c r="W31" s="98"/>
      <c r="X31" s="98"/>
      <c r="Y31" s="98"/>
      <c r="Z31" s="79"/>
    </row>
    <row r="32" spans="1:27" s="1" customFormat="1" x14ac:dyDescent="0.2">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75" x14ac:dyDescent="0.2">
      <c r="A34" s="46">
        <f>S28+1</f>
        <v>46076</v>
      </c>
      <c r="B34" s="12"/>
      <c r="C34" s="47">
        <f>A34+1</f>
        <v>46077</v>
      </c>
      <c r="D34" s="11"/>
      <c r="E34" s="47">
        <f>C34+1</f>
        <v>46078</v>
      </c>
      <c r="F34" s="11"/>
      <c r="G34" s="47">
        <f>E34+1</f>
        <v>46079</v>
      </c>
      <c r="H34" s="11"/>
      <c r="I34" s="47">
        <f>G34+1</f>
        <v>46080</v>
      </c>
      <c r="J34" s="11"/>
      <c r="K34" s="54">
        <f>I34+1</f>
        <v>46081</v>
      </c>
      <c r="L34" s="55"/>
      <c r="M34" s="56"/>
      <c r="N34" s="56"/>
      <c r="O34" s="56"/>
      <c r="P34" s="56"/>
      <c r="Q34" s="56"/>
      <c r="R34" s="57"/>
      <c r="S34" s="58">
        <f>K34+1</f>
        <v>46082</v>
      </c>
      <c r="T34" s="59"/>
      <c r="U34" s="60"/>
      <c r="V34" s="60"/>
      <c r="W34" s="60"/>
      <c r="X34" s="60"/>
      <c r="Y34" s="60"/>
      <c r="Z34" s="61"/>
    </row>
    <row r="35" spans="1:27" s="1" customFormat="1" x14ac:dyDescent="0.2">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75" x14ac:dyDescent="0.2">
      <c r="A40" s="46">
        <f>S34+1</f>
        <v>46083</v>
      </c>
      <c r="B40" s="12"/>
      <c r="C40" s="47">
        <f>A40+1</f>
        <v>46084</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1"/>
      <c r="B41" s="52"/>
      <c r="C41" s="64"/>
      <c r="D41" s="65"/>
      <c r="E41" s="15"/>
      <c r="F41" s="6"/>
      <c r="G41" s="6"/>
      <c r="H41" s="6"/>
      <c r="I41" s="6"/>
      <c r="J41" s="6"/>
      <c r="K41" s="6"/>
      <c r="L41" s="6"/>
      <c r="M41" s="6"/>
      <c r="N41" s="6"/>
      <c r="O41" s="6"/>
      <c r="P41" s="6"/>
      <c r="Q41" s="6"/>
      <c r="R41" s="6"/>
      <c r="S41" s="6"/>
      <c r="T41" s="6"/>
      <c r="U41" s="6"/>
      <c r="V41" s="6"/>
      <c r="W41" s="6"/>
      <c r="X41" s="6"/>
      <c r="Y41" s="6"/>
      <c r="Z41" s="8"/>
    </row>
    <row r="42" spans="1:27" x14ac:dyDescent="0.2">
      <c r="A42" s="51"/>
      <c r="B42" s="52"/>
      <c r="C42" s="64"/>
      <c r="D42" s="65"/>
      <c r="E42" s="15"/>
      <c r="F42" s="6"/>
      <c r="G42" s="6"/>
      <c r="H42" s="6"/>
      <c r="I42" s="6"/>
      <c r="J42" s="6"/>
      <c r="K42" s="6"/>
      <c r="L42" s="6"/>
      <c r="M42" s="6"/>
      <c r="N42" s="6"/>
      <c r="O42" s="6"/>
      <c r="P42" s="6"/>
      <c r="Q42" s="6"/>
      <c r="R42" s="6"/>
      <c r="S42" s="6"/>
      <c r="T42" s="6"/>
      <c r="U42" s="6"/>
      <c r="V42" s="6"/>
      <c r="W42" s="6"/>
      <c r="X42" s="6"/>
      <c r="Y42" s="6"/>
      <c r="Z42" s="7"/>
    </row>
    <row r="43" spans="1:27" x14ac:dyDescent="0.2">
      <c r="A43" s="51"/>
      <c r="B43" s="52"/>
      <c r="C43" s="64"/>
      <c r="D43" s="65"/>
      <c r="E43" s="15"/>
      <c r="F43" s="6"/>
      <c r="G43" s="6"/>
      <c r="H43" s="6"/>
      <c r="I43" s="6"/>
      <c r="J43" s="6"/>
      <c r="K43" s="6"/>
      <c r="L43" s="6"/>
      <c r="M43" s="6"/>
      <c r="N43" s="6"/>
      <c r="O43" s="6"/>
      <c r="P43" s="6"/>
      <c r="Q43" s="6"/>
      <c r="R43" s="6"/>
      <c r="S43" s="6"/>
      <c r="T43" s="6"/>
      <c r="U43" s="6"/>
      <c r="V43" s="6"/>
      <c r="W43" s="6"/>
      <c r="X43" s="6"/>
      <c r="Y43" s="6"/>
      <c r="Z43" s="7"/>
    </row>
    <row r="44" spans="1:27" x14ac:dyDescent="0.2">
      <c r="A44" s="51"/>
      <c r="B44" s="52"/>
      <c r="C44" s="64"/>
      <c r="D44" s="65"/>
      <c r="E44" s="15"/>
      <c r="F44" s="6"/>
      <c r="G44" s="6"/>
      <c r="H44" s="6"/>
      <c r="I44" s="6"/>
      <c r="J44" s="6"/>
      <c r="K44" s="75" t="s">
        <v>1</v>
      </c>
      <c r="L44" s="75"/>
      <c r="M44" s="75"/>
      <c r="N44" s="75"/>
      <c r="O44" s="75"/>
      <c r="P44" s="75"/>
      <c r="Q44" s="75"/>
      <c r="R44" s="75"/>
      <c r="S44" s="75"/>
      <c r="T44" s="75"/>
      <c r="U44" s="75"/>
      <c r="V44" s="75"/>
      <c r="W44" s="75"/>
      <c r="X44" s="75"/>
      <c r="Y44" s="75"/>
      <c r="Z44" s="76"/>
    </row>
    <row r="45" spans="1:27" s="1" customFormat="1" x14ac:dyDescent="0.2">
      <c r="A45" s="48"/>
      <c r="B45" s="49"/>
      <c r="C45" s="62"/>
      <c r="D45" s="63"/>
      <c r="E45" s="16"/>
      <c r="F45" s="17"/>
      <c r="G45" s="17"/>
      <c r="H45" s="17"/>
      <c r="I45" s="17"/>
      <c r="J45" s="17"/>
      <c r="K45" s="73" t="s">
        <v>2</v>
      </c>
      <c r="L45" s="73"/>
      <c r="M45" s="73"/>
      <c r="N45" s="73"/>
      <c r="O45" s="73"/>
      <c r="P45" s="73"/>
      <c r="Q45" s="73"/>
      <c r="R45" s="73"/>
      <c r="S45" s="73"/>
      <c r="T45" s="73"/>
      <c r="U45" s="73"/>
      <c r="V45" s="73"/>
      <c r="W45" s="73"/>
      <c r="X45" s="73"/>
      <c r="Y45" s="73"/>
      <c r="Z45" s="74"/>
    </row>
  </sheetData>
  <mergeCells count="212">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A32:B32"/>
    <mergeCell ref="C32:D32"/>
    <mergeCell ref="E32:F32"/>
    <mergeCell ref="G32:H32"/>
    <mergeCell ref="I32:J32"/>
    <mergeCell ref="K32:R32"/>
    <mergeCell ref="S32:Z32"/>
    <mergeCell ref="A31:B31"/>
    <mergeCell ref="C31:D31"/>
    <mergeCell ref="E31:F31"/>
    <mergeCell ref="G31:H31"/>
    <mergeCell ref="I31:J31"/>
    <mergeCell ref="K30:Z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4"/>
    <mergeCell ref="S23:Z24"/>
    <mergeCell ref="A24:B24"/>
    <mergeCell ref="C24:D24"/>
    <mergeCell ref="E24:F24"/>
    <mergeCell ref="G24:H24"/>
    <mergeCell ref="I24:J24"/>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paperSize="9" scale="96"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workbookViewId="0">
      <selection activeCell="AD36" sqref="AD36"/>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8">
        <f>DATE('1'!AD18,'1'!AD20+7,1)</f>
        <v>46082</v>
      </c>
      <c r="B1" s="68"/>
      <c r="C1" s="68"/>
      <c r="D1" s="68"/>
      <c r="E1" s="68"/>
      <c r="F1" s="68"/>
      <c r="G1" s="68"/>
      <c r="H1" s="68"/>
      <c r="I1" s="42"/>
      <c r="J1" s="42"/>
      <c r="K1" s="71">
        <f>DATE(YEAR(A1),MONTH(A1)-1,1)</f>
        <v>46054</v>
      </c>
      <c r="L1" s="71"/>
      <c r="M1" s="71"/>
      <c r="N1" s="71"/>
      <c r="O1" s="71"/>
      <c r="P1" s="71"/>
      <c r="Q1" s="71"/>
      <c r="S1" s="71">
        <f>DATE(YEAR(A1),MONTH(A1)+1,1)</f>
        <v>46113</v>
      </c>
      <c r="T1" s="71"/>
      <c r="U1" s="71"/>
      <c r="V1" s="71"/>
      <c r="W1" s="71"/>
      <c r="X1" s="71"/>
      <c r="Y1" s="71"/>
    </row>
    <row r="2" spans="1:27" s="3" customFormat="1" ht="11.25" customHeight="1" x14ac:dyDescent="0.2">
      <c r="A2" s="68"/>
      <c r="B2" s="68"/>
      <c r="C2" s="68"/>
      <c r="D2" s="68"/>
      <c r="E2" s="68"/>
      <c r="F2" s="68"/>
      <c r="G2" s="68"/>
      <c r="H2" s="68"/>
      <c r="I2" s="42"/>
      <c r="J2" s="42"/>
      <c r="K2" s="40" t="str">
        <f>INDEX({"D";"L";"M";"M";"J";"V";"S"},1+MOD(Jour_Début+1-2,7))</f>
        <v>L</v>
      </c>
      <c r="L2" s="40" t="str">
        <f>INDEX({"D";"L";"M";"M";"J";"V";"S"},1+MOD(Jour_Début+2-2,7))</f>
        <v>M</v>
      </c>
      <c r="M2" s="40" t="str">
        <f>INDEX({"D";"L";"M";"M";"J";"V";"S"},1+MOD(Jour_Début+3-2,7))</f>
        <v>M</v>
      </c>
      <c r="N2" s="40" t="str">
        <f>INDEX({"D";"L";"M";"M";"J";"V";"S"},1+MOD(Jour_Début+4-2,7))</f>
        <v>J</v>
      </c>
      <c r="O2" s="40" t="str">
        <f>INDEX({"D";"L";"M";"M";"J";"V";"S"},1+MOD(Jour_Début+5-2,7))</f>
        <v>V</v>
      </c>
      <c r="P2" s="40" t="str">
        <f>INDEX({"D";"L";"M";"M";"J";"V";"S"},1+MOD(Jour_Début+6-2,7))</f>
        <v>S</v>
      </c>
      <c r="Q2" s="40" t="str">
        <f>INDEX({"D";"L";"M";"M";"J";"V";"S"},1+MOD(Jour_Début+7-2,7))</f>
        <v>D</v>
      </c>
      <c r="S2" s="40" t="str">
        <f>INDEX({"D";"L";"M";"M";"J";"V";"S"},1+MOD(Jour_Début+1-2,7))</f>
        <v>L</v>
      </c>
      <c r="T2" s="40" t="str">
        <f>INDEX({"D";"L";"M";"M";"J";"V";"S"},1+MOD(Jour_Début+2-2,7))</f>
        <v>M</v>
      </c>
      <c r="U2" s="40" t="str">
        <f>INDEX({"D";"L";"M";"M";"J";"V";"S"},1+MOD(Jour_Début+3-2,7))</f>
        <v>M</v>
      </c>
      <c r="V2" s="40" t="str">
        <f>INDEX({"D";"L";"M";"M";"J";"V";"S"},1+MOD(Jour_Début+4-2,7))</f>
        <v>J</v>
      </c>
      <c r="W2" s="40" t="str">
        <f>INDEX({"D";"L";"M";"M";"J";"V";"S"},1+MOD(Jour_Début+5-2,7))</f>
        <v>V</v>
      </c>
      <c r="X2" s="40" t="str">
        <f>INDEX({"D";"L";"M";"M";"J";"V";"S"},1+MOD(Jour_Début+6-2,7))</f>
        <v>S</v>
      </c>
      <c r="Y2" s="40" t="str">
        <f>INDEX({"D";"L";"M";"M";"J";"V";"S"},1+MOD(Jour_Début+7-2,7))</f>
        <v>D</v>
      </c>
    </row>
    <row r="3" spans="1:27" s="4" customFormat="1" ht="9" customHeight="1" x14ac:dyDescent="0.2">
      <c r="A3" s="68"/>
      <c r="B3" s="68"/>
      <c r="C3" s="68"/>
      <c r="D3" s="68"/>
      <c r="E3" s="68"/>
      <c r="F3" s="68"/>
      <c r="G3" s="68"/>
      <c r="H3" s="68"/>
      <c r="I3" s="42"/>
      <c r="J3" s="42"/>
      <c r="K3" s="45" t="str">
        <f t="shared" ref="K3:Q8" si="0">IF(MONTH($K$1)&lt;&gt;MONTH($K$1-(WEEKDAY($K$1,1)-(Jour_Début-1))-IF((WEEKDAY($K$1,1)-(Jour_Début-1))&lt;=0,7,0)+(ROW(K3)-ROW($K$3))*7+(COLUMN(K3)-COLUMN($K$3)+1)),"",$K$1-(WEEKDAY($K$1,1)-(Jour_Début-1))-IF((WEEKDAY($K$1,1)-(Jour_Début-1))&lt;=0,7,0)+(ROW(K3)-ROW($K$3))*7+(COLUMN(K3)-COLUMN($K$3)+1))</f>
        <v/>
      </c>
      <c r="L3" s="45" t="str">
        <f t="shared" si="0"/>
        <v/>
      </c>
      <c r="M3" s="45" t="str">
        <f t="shared" si="0"/>
        <v/>
      </c>
      <c r="N3" s="45" t="str">
        <f t="shared" si="0"/>
        <v/>
      </c>
      <c r="O3" s="45" t="str">
        <f t="shared" si="0"/>
        <v/>
      </c>
      <c r="P3" s="45" t="str">
        <f t="shared" si="0"/>
        <v/>
      </c>
      <c r="Q3" s="45">
        <f t="shared" si="0"/>
        <v>46054</v>
      </c>
      <c r="R3" s="3"/>
      <c r="S3" s="45" t="str">
        <f t="shared" ref="S3:Y8" si="1">IF(MONTH($S$1)&lt;&gt;MONTH($S$1-(WEEKDAY($S$1,1)-(Jour_Début-1))-IF((WEEKDAY($S$1,1)-(Jour_Début-1))&lt;=0,7,0)+(ROW(S3)-ROW($S$3))*7+(COLUMN(S3)-COLUMN($S$3)+1)),"",$S$1-(WEEKDAY($S$1,1)-(Jour_Début-1))-IF((WEEKDAY($S$1,1)-(Jour_Début-1))&lt;=0,7,0)+(ROW(S3)-ROW($S$3))*7+(COLUMN(S3)-COLUMN($S$3)+1))</f>
        <v/>
      </c>
      <c r="T3" s="45" t="str">
        <f t="shared" si="1"/>
        <v/>
      </c>
      <c r="U3" s="45">
        <f t="shared" si="1"/>
        <v>46113</v>
      </c>
      <c r="V3" s="45">
        <f t="shared" si="1"/>
        <v>46114</v>
      </c>
      <c r="W3" s="45">
        <f t="shared" si="1"/>
        <v>46115</v>
      </c>
      <c r="X3" s="45">
        <f t="shared" si="1"/>
        <v>46116</v>
      </c>
      <c r="Y3" s="45">
        <f t="shared" si="1"/>
        <v>46117</v>
      </c>
    </row>
    <row r="4" spans="1:27" s="4" customFormat="1" ht="9" customHeight="1" x14ac:dyDescent="0.2">
      <c r="A4" s="68"/>
      <c r="B4" s="68"/>
      <c r="C4" s="68"/>
      <c r="D4" s="68"/>
      <c r="E4" s="68"/>
      <c r="F4" s="68"/>
      <c r="G4" s="68"/>
      <c r="H4" s="68"/>
      <c r="I4" s="42"/>
      <c r="J4" s="42"/>
      <c r="K4" s="45">
        <f t="shared" si="0"/>
        <v>46055</v>
      </c>
      <c r="L4" s="45">
        <f t="shared" si="0"/>
        <v>46056</v>
      </c>
      <c r="M4" s="45">
        <f t="shared" si="0"/>
        <v>46057</v>
      </c>
      <c r="N4" s="45">
        <f t="shared" si="0"/>
        <v>46058</v>
      </c>
      <c r="O4" s="45">
        <f t="shared" si="0"/>
        <v>46059</v>
      </c>
      <c r="P4" s="45">
        <f t="shared" si="0"/>
        <v>46060</v>
      </c>
      <c r="Q4" s="45">
        <f t="shared" si="0"/>
        <v>46061</v>
      </c>
      <c r="R4" s="3"/>
      <c r="S4" s="45">
        <f t="shared" si="1"/>
        <v>46118</v>
      </c>
      <c r="T4" s="45">
        <f t="shared" si="1"/>
        <v>46119</v>
      </c>
      <c r="U4" s="45">
        <f t="shared" si="1"/>
        <v>46120</v>
      </c>
      <c r="V4" s="45">
        <f t="shared" si="1"/>
        <v>46121</v>
      </c>
      <c r="W4" s="45">
        <f t="shared" si="1"/>
        <v>46122</v>
      </c>
      <c r="X4" s="45">
        <f t="shared" si="1"/>
        <v>46123</v>
      </c>
      <c r="Y4" s="45">
        <f t="shared" si="1"/>
        <v>46124</v>
      </c>
    </row>
    <row r="5" spans="1:27" s="4" customFormat="1" ht="9" customHeight="1" x14ac:dyDescent="0.2">
      <c r="A5" s="68"/>
      <c r="B5" s="68"/>
      <c r="C5" s="68"/>
      <c r="D5" s="68"/>
      <c r="E5" s="68"/>
      <c r="F5" s="68"/>
      <c r="G5" s="68"/>
      <c r="H5" s="68"/>
      <c r="I5" s="42"/>
      <c r="J5" s="42"/>
      <c r="K5" s="45">
        <f t="shared" si="0"/>
        <v>46062</v>
      </c>
      <c r="L5" s="45">
        <f t="shared" si="0"/>
        <v>46063</v>
      </c>
      <c r="M5" s="45">
        <f t="shared" si="0"/>
        <v>46064</v>
      </c>
      <c r="N5" s="45">
        <f t="shared" si="0"/>
        <v>46065</v>
      </c>
      <c r="O5" s="45">
        <f t="shared" si="0"/>
        <v>46066</v>
      </c>
      <c r="P5" s="45">
        <f t="shared" si="0"/>
        <v>46067</v>
      </c>
      <c r="Q5" s="45">
        <f t="shared" si="0"/>
        <v>46068</v>
      </c>
      <c r="R5" s="3"/>
      <c r="S5" s="45">
        <f t="shared" si="1"/>
        <v>46125</v>
      </c>
      <c r="T5" s="45">
        <f t="shared" si="1"/>
        <v>46126</v>
      </c>
      <c r="U5" s="45">
        <f t="shared" si="1"/>
        <v>46127</v>
      </c>
      <c r="V5" s="45">
        <f t="shared" si="1"/>
        <v>46128</v>
      </c>
      <c r="W5" s="45">
        <f t="shared" si="1"/>
        <v>46129</v>
      </c>
      <c r="X5" s="45">
        <f t="shared" si="1"/>
        <v>46130</v>
      </c>
      <c r="Y5" s="45">
        <f t="shared" si="1"/>
        <v>46131</v>
      </c>
    </row>
    <row r="6" spans="1:27" s="4" customFormat="1" ht="9" customHeight="1" x14ac:dyDescent="0.2">
      <c r="A6" s="68"/>
      <c r="B6" s="68"/>
      <c r="C6" s="68"/>
      <c r="D6" s="68"/>
      <c r="E6" s="68"/>
      <c r="F6" s="68"/>
      <c r="G6" s="68"/>
      <c r="H6" s="68"/>
      <c r="I6" s="42"/>
      <c r="J6" s="42"/>
      <c r="K6" s="45">
        <f t="shared" si="0"/>
        <v>46069</v>
      </c>
      <c r="L6" s="45">
        <f t="shared" si="0"/>
        <v>46070</v>
      </c>
      <c r="M6" s="45">
        <f t="shared" si="0"/>
        <v>46071</v>
      </c>
      <c r="N6" s="45">
        <f t="shared" si="0"/>
        <v>46072</v>
      </c>
      <c r="O6" s="45">
        <f t="shared" si="0"/>
        <v>46073</v>
      </c>
      <c r="P6" s="45">
        <f t="shared" si="0"/>
        <v>46074</v>
      </c>
      <c r="Q6" s="45">
        <f t="shared" si="0"/>
        <v>46075</v>
      </c>
      <c r="R6" s="3"/>
      <c r="S6" s="45">
        <f t="shared" si="1"/>
        <v>46132</v>
      </c>
      <c r="T6" s="45">
        <f t="shared" si="1"/>
        <v>46133</v>
      </c>
      <c r="U6" s="45">
        <f t="shared" si="1"/>
        <v>46134</v>
      </c>
      <c r="V6" s="45">
        <f t="shared" si="1"/>
        <v>46135</v>
      </c>
      <c r="W6" s="45">
        <f t="shared" si="1"/>
        <v>46136</v>
      </c>
      <c r="X6" s="45">
        <f t="shared" si="1"/>
        <v>46137</v>
      </c>
      <c r="Y6" s="45">
        <f t="shared" si="1"/>
        <v>46138</v>
      </c>
    </row>
    <row r="7" spans="1:27" s="4" customFormat="1" ht="9" customHeight="1" x14ac:dyDescent="0.2">
      <c r="A7" s="68"/>
      <c r="B7" s="68"/>
      <c r="C7" s="68"/>
      <c r="D7" s="68"/>
      <c r="E7" s="68"/>
      <c r="F7" s="68"/>
      <c r="G7" s="68"/>
      <c r="H7" s="68"/>
      <c r="I7" s="42"/>
      <c r="J7" s="42"/>
      <c r="K7" s="45">
        <f t="shared" si="0"/>
        <v>46076</v>
      </c>
      <c r="L7" s="45">
        <f t="shared" si="0"/>
        <v>46077</v>
      </c>
      <c r="M7" s="45">
        <f t="shared" si="0"/>
        <v>46078</v>
      </c>
      <c r="N7" s="45">
        <f t="shared" si="0"/>
        <v>46079</v>
      </c>
      <c r="O7" s="45">
        <f t="shared" si="0"/>
        <v>46080</v>
      </c>
      <c r="P7" s="45">
        <f t="shared" si="0"/>
        <v>46081</v>
      </c>
      <c r="Q7" s="45" t="str">
        <f t="shared" si="0"/>
        <v/>
      </c>
      <c r="R7" s="3"/>
      <c r="S7" s="45">
        <f t="shared" si="1"/>
        <v>46139</v>
      </c>
      <c r="T7" s="45">
        <f t="shared" si="1"/>
        <v>46140</v>
      </c>
      <c r="U7" s="45">
        <f t="shared" si="1"/>
        <v>46141</v>
      </c>
      <c r="V7" s="45">
        <f t="shared" si="1"/>
        <v>46142</v>
      </c>
      <c r="W7" s="45" t="str">
        <f t="shared" si="1"/>
        <v/>
      </c>
      <c r="X7" s="45" t="str">
        <f t="shared" si="1"/>
        <v/>
      </c>
      <c r="Y7" s="45" t="str">
        <f t="shared" si="1"/>
        <v/>
      </c>
    </row>
    <row r="8" spans="1:27" s="5" customFormat="1" ht="9" customHeight="1" x14ac:dyDescent="0.2">
      <c r="A8" s="43"/>
      <c r="B8" s="43"/>
      <c r="C8" s="43"/>
      <c r="D8" s="43"/>
      <c r="E8" s="43"/>
      <c r="F8" s="43"/>
      <c r="G8" s="43"/>
      <c r="H8" s="43"/>
      <c r="I8" s="44"/>
      <c r="J8" s="44"/>
      <c r="K8" s="45" t="str">
        <f t="shared" si="0"/>
        <v/>
      </c>
      <c r="L8" s="45" t="str">
        <f t="shared" si="0"/>
        <v/>
      </c>
      <c r="M8" s="45" t="str">
        <f t="shared" si="0"/>
        <v/>
      </c>
      <c r="N8" s="45" t="str">
        <f t="shared" si="0"/>
        <v/>
      </c>
      <c r="O8" s="45" t="str">
        <f t="shared" si="0"/>
        <v/>
      </c>
      <c r="P8" s="45" t="str">
        <f t="shared" si="0"/>
        <v/>
      </c>
      <c r="Q8" s="45" t="str">
        <f t="shared" si="0"/>
        <v/>
      </c>
      <c r="R8" s="18"/>
      <c r="S8" s="45" t="str">
        <f t="shared" si="1"/>
        <v/>
      </c>
      <c r="T8" s="45" t="str">
        <f t="shared" si="1"/>
        <v/>
      </c>
      <c r="U8" s="45" t="str">
        <f t="shared" si="1"/>
        <v/>
      </c>
      <c r="V8" s="45" t="str">
        <f t="shared" si="1"/>
        <v/>
      </c>
      <c r="W8" s="45" t="str">
        <f t="shared" si="1"/>
        <v/>
      </c>
      <c r="X8" s="45" t="str">
        <f t="shared" si="1"/>
        <v/>
      </c>
      <c r="Y8" s="45" t="str">
        <f t="shared" si="1"/>
        <v/>
      </c>
      <c r="Z8" s="19"/>
    </row>
    <row r="9" spans="1:27" s="1" customFormat="1" ht="21" customHeight="1" x14ac:dyDescent="0.2">
      <c r="A9" s="69">
        <f>A10</f>
        <v>46076</v>
      </c>
      <c r="B9" s="70"/>
      <c r="C9" s="70">
        <f>C10</f>
        <v>46077</v>
      </c>
      <c r="D9" s="70"/>
      <c r="E9" s="70">
        <f>E10</f>
        <v>46078</v>
      </c>
      <c r="F9" s="70"/>
      <c r="G9" s="70">
        <f>G10</f>
        <v>46079</v>
      </c>
      <c r="H9" s="70"/>
      <c r="I9" s="70">
        <f>I10</f>
        <v>46080</v>
      </c>
      <c r="J9" s="70"/>
      <c r="K9" s="70">
        <f>K10</f>
        <v>46081</v>
      </c>
      <c r="L9" s="70"/>
      <c r="M9" s="70"/>
      <c r="N9" s="70"/>
      <c r="O9" s="70"/>
      <c r="P9" s="70"/>
      <c r="Q9" s="70"/>
      <c r="R9" s="70"/>
      <c r="S9" s="70">
        <f>S10</f>
        <v>46082</v>
      </c>
      <c r="T9" s="70"/>
      <c r="U9" s="70"/>
      <c r="V9" s="70"/>
      <c r="W9" s="70"/>
      <c r="X9" s="70"/>
      <c r="Y9" s="70"/>
      <c r="Z9" s="72"/>
    </row>
    <row r="10" spans="1:27" s="1" customFormat="1" ht="18.75" x14ac:dyDescent="0.2">
      <c r="A10" s="46">
        <f>$A$1-(WEEKDAY($A$1,1)-(Jour_Début-1))-IF((WEEKDAY($A$1,1)-(Jour_Début-1))&lt;=0,7,0)+1</f>
        <v>46076</v>
      </c>
      <c r="B10" s="12"/>
      <c r="C10" s="47">
        <f>A10+1</f>
        <v>46077</v>
      </c>
      <c r="D10" s="11"/>
      <c r="E10" s="47">
        <f>C10+1</f>
        <v>46078</v>
      </c>
      <c r="F10" s="11"/>
      <c r="G10" s="47">
        <f>E10+1</f>
        <v>46079</v>
      </c>
      <c r="H10" s="11"/>
      <c r="I10" s="47">
        <f>G10+1</f>
        <v>46080</v>
      </c>
      <c r="J10" s="11"/>
      <c r="K10" s="54">
        <f>I10+1</f>
        <v>46081</v>
      </c>
      <c r="L10" s="55"/>
      <c r="M10" s="56"/>
      <c r="N10" s="56"/>
      <c r="O10" s="56"/>
      <c r="P10" s="56"/>
      <c r="Q10" s="56"/>
      <c r="R10" s="57"/>
      <c r="S10" s="58">
        <f>K10+1</f>
        <v>46082</v>
      </c>
      <c r="T10" s="59"/>
      <c r="U10" s="60"/>
      <c r="V10" s="60"/>
      <c r="W10" s="60"/>
      <c r="X10" s="60"/>
      <c r="Y10" s="60"/>
      <c r="Z10" s="61"/>
    </row>
    <row r="11" spans="1:27" s="1" customFormat="1" x14ac:dyDescent="0.2">
      <c r="A11" s="51"/>
      <c r="B11" s="52"/>
      <c r="C11" s="64"/>
      <c r="D11" s="65"/>
      <c r="E11" s="64"/>
      <c r="F11" s="65"/>
      <c r="G11" s="64"/>
      <c r="H11" s="65"/>
      <c r="I11" s="64"/>
      <c r="J11" s="65"/>
      <c r="K11" s="77" t="s">
        <v>50</v>
      </c>
      <c r="L11" s="98"/>
      <c r="M11" s="98"/>
      <c r="N11" s="98"/>
      <c r="O11" s="98"/>
      <c r="P11" s="98"/>
      <c r="Q11" s="98"/>
      <c r="R11" s="98"/>
      <c r="S11" s="98"/>
      <c r="T11" s="98"/>
      <c r="U11" s="98"/>
      <c r="V11" s="98"/>
      <c r="W11" s="98"/>
      <c r="X11" s="98"/>
      <c r="Y11" s="98"/>
      <c r="Z11" s="79"/>
    </row>
    <row r="12" spans="1:27" s="1" customFormat="1" x14ac:dyDescent="0.2">
      <c r="A12" s="51"/>
      <c r="B12" s="52"/>
      <c r="C12" s="64"/>
      <c r="D12" s="65"/>
      <c r="E12" s="64"/>
      <c r="F12" s="65"/>
      <c r="G12" s="64"/>
      <c r="H12" s="65"/>
      <c r="I12" s="64"/>
      <c r="J12" s="65"/>
      <c r="K12" s="77"/>
      <c r="L12" s="98"/>
      <c r="M12" s="98"/>
      <c r="N12" s="98"/>
      <c r="O12" s="98"/>
      <c r="P12" s="98"/>
      <c r="Q12" s="98"/>
      <c r="R12" s="98"/>
      <c r="S12" s="98"/>
      <c r="T12" s="98"/>
      <c r="U12" s="98"/>
      <c r="V12" s="98"/>
      <c r="W12" s="98"/>
      <c r="X12" s="98"/>
      <c r="Y12" s="98"/>
      <c r="Z12" s="79"/>
    </row>
    <row r="13" spans="1:27" s="1" customFormat="1" x14ac:dyDescent="0.2">
      <c r="A13" s="51"/>
      <c r="B13" s="52"/>
      <c r="C13" s="64"/>
      <c r="D13" s="65"/>
      <c r="E13" s="64"/>
      <c r="F13" s="65"/>
      <c r="G13" s="64"/>
      <c r="H13" s="65"/>
      <c r="I13" s="64"/>
      <c r="J13" s="65"/>
      <c r="K13" s="77" t="s">
        <v>51</v>
      </c>
      <c r="L13" s="98"/>
      <c r="M13" s="98"/>
      <c r="N13" s="98"/>
      <c r="O13" s="98"/>
      <c r="P13" s="98"/>
      <c r="Q13" s="98"/>
      <c r="R13" s="98"/>
      <c r="S13" s="98"/>
      <c r="T13" s="98"/>
      <c r="U13" s="98"/>
      <c r="V13" s="98"/>
      <c r="W13" s="98"/>
      <c r="X13" s="98"/>
      <c r="Y13" s="98"/>
      <c r="Z13" s="79"/>
    </row>
    <row r="14" spans="1:27" s="1" customFormat="1" x14ac:dyDescent="0.2">
      <c r="A14" s="51"/>
      <c r="B14" s="52"/>
      <c r="C14" s="64"/>
      <c r="D14" s="65"/>
      <c r="E14" s="64"/>
      <c r="F14" s="65"/>
      <c r="G14" s="64"/>
      <c r="H14" s="65"/>
      <c r="I14" s="64"/>
      <c r="J14" s="65"/>
      <c r="K14" s="77"/>
      <c r="L14" s="98"/>
      <c r="M14" s="98"/>
      <c r="N14" s="98"/>
      <c r="O14" s="98"/>
      <c r="P14" s="98"/>
      <c r="Q14" s="98"/>
      <c r="R14" s="98"/>
      <c r="S14" s="98"/>
      <c r="T14" s="98"/>
      <c r="U14" s="98"/>
      <c r="V14" s="98"/>
      <c r="W14" s="98"/>
      <c r="X14" s="98"/>
      <c r="Y14" s="98"/>
      <c r="Z14" s="79"/>
    </row>
    <row r="15" spans="1:27" s="2" customFormat="1" ht="13.35" customHeight="1" x14ac:dyDescent="0.2">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75" x14ac:dyDescent="0.2">
      <c r="A16" s="46">
        <f>S10+1</f>
        <v>46083</v>
      </c>
      <c r="B16" s="12"/>
      <c r="C16" s="47">
        <f>A16+1</f>
        <v>46084</v>
      </c>
      <c r="D16" s="11"/>
      <c r="E16" s="47">
        <f>C16+1</f>
        <v>46085</v>
      </c>
      <c r="F16" s="11"/>
      <c r="G16" s="47">
        <f>E16+1</f>
        <v>46086</v>
      </c>
      <c r="H16" s="11"/>
      <c r="I16" s="47">
        <f>G16+1</f>
        <v>46087</v>
      </c>
      <c r="J16" s="11"/>
      <c r="K16" s="54">
        <f>I16+1</f>
        <v>46088</v>
      </c>
      <c r="L16" s="55"/>
      <c r="M16" s="56"/>
      <c r="N16" s="56"/>
      <c r="O16" s="56"/>
      <c r="P16" s="56"/>
      <c r="Q16" s="56"/>
      <c r="R16" s="57"/>
      <c r="S16" s="58">
        <f>K16+1</f>
        <v>46089</v>
      </c>
      <c r="T16" s="59"/>
      <c r="U16" s="60"/>
      <c r="V16" s="60"/>
      <c r="W16" s="60"/>
      <c r="X16" s="60"/>
      <c r="Y16" s="60"/>
      <c r="Z16" s="61"/>
    </row>
    <row r="17" spans="1:27" s="1" customFormat="1" x14ac:dyDescent="0.2">
      <c r="A17" s="51"/>
      <c r="B17" s="52"/>
      <c r="C17" s="64"/>
      <c r="D17" s="65"/>
      <c r="E17" s="64"/>
      <c r="F17" s="65"/>
      <c r="G17" s="64"/>
      <c r="H17" s="65"/>
      <c r="I17" s="64"/>
      <c r="J17" s="65"/>
      <c r="K17" s="86" t="s">
        <v>52</v>
      </c>
      <c r="L17" s="98"/>
      <c r="M17" s="98"/>
      <c r="N17" s="98"/>
      <c r="O17" s="98"/>
      <c r="P17" s="98"/>
      <c r="Q17" s="98"/>
      <c r="R17" s="98"/>
      <c r="S17" s="98"/>
      <c r="T17" s="98"/>
      <c r="U17" s="98"/>
      <c r="V17" s="98"/>
      <c r="W17" s="98"/>
      <c r="X17" s="98"/>
      <c r="Y17" s="98"/>
      <c r="Z17" s="79"/>
    </row>
    <row r="18" spans="1:27" s="1" customFormat="1" x14ac:dyDescent="0.2">
      <c r="A18" s="51"/>
      <c r="B18" s="52"/>
      <c r="C18" s="64"/>
      <c r="D18" s="65"/>
      <c r="E18" s="64"/>
      <c r="F18" s="65"/>
      <c r="G18" s="64"/>
      <c r="H18" s="65"/>
      <c r="I18" s="64"/>
      <c r="J18" s="65"/>
      <c r="K18" s="77"/>
      <c r="L18" s="98"/>
      <c r="M18" s="98"/>
      <c r="N18" s="98"/>
      <c r="O18" s="98"/>
      <c r="P18" s="98"/>
      <c r="Q18" s="98"/>
      <c r="R18" s="98"/>
      <c r="S18" s="98"/>
      <c r="T18" s="98"/>
      <c r="U18" s="98"/>
      <c r="V18" s="98"/>
      <c r="W18" s="98"/>
      <c r="X18" s="98"/>
      <c r="Y18" s="98"/>
      <c r="Z18" s="79"/>
    </row>
    <row r="19" spans="1:27" s="1" customFormat="1" x14ac:dyDescent="0.2">
      <c r="A19" s="51"/>
      <c r="B19" s="52"/>
      <c r="C19" s="64"/>
      <c r="D19" s="65"/>
      <c r="E19" s="64"/>
      <c r="F19" s="65"/>
      <c r="G19" s="64"/>
      <c r="H19" s="65"/>
      <c r="I19" s="64"/>
      <c r="J19" s="65"/>
    </row>
    <row r="20" spans="1:27" s="1" customFormat="1" x14ac:dyDescent="0.2">
      <c r="A20" s="51"/>
      <c r="B20" s="52"/>
      <c r="C20" s="64"/>
      <c r="D20" s="65"/>
      <c r="E20" s="64"/>
      <c r="F20" s="65"/>
      <c r="G20" s="64"/>
      <c r="H20" s="65"/>
      <c r="I20" s="64"/>
      <c r="J20" s="65"/>
    </row>
    <row r="21" spans="1:27" s="2" customFormat="1" ht="13.35" customHeight="1" x14ac:dyDescent="0.2">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75" x14ac:dyDescent="0.2">
      <c r="A22" s="46">
        <f>S16+1</f>
        <v>46090</v>
      </c>
      <c r="B22" s="12"/>
      <c r="C22" s="47">
        <f>A22+1</f>
        <v>46091</v>
      </c>
      <c r="D22" s="11"/>
      <c r="E22" s="47">
        <f>C22+1</f>
        <v>46092</v>
      </c>
      <c r="F22" s="11"/>
      <c r="G22" s="47">
        <f>E22+1</f>
        <v>46093</v>
      </c>
      <c r="H22" s="11"/>
      <c r="I22" s="47">
        <f>G22+1</f>
        <v>46094</v>
      </c>
      <c r="J22" s="11"/>
      <c r="K22" s="54">
        <f>I22+1</f>
        <v>46095</v>
      </c>
      <c r="L22" s="55"/>
      <c r="M22" s="56"/>
      <c r="N22" s="56"/>
      <c r="O22" s="56"/>
      <c r="P22" s="56"/>
      <c r="Q22" s="56"/>
      <c r="R22" s="57"/>
      <c r="S22" s="58">
        <f>K22+1</f>
        <v>46096</v>
      </c>
      <c r="T22" s="59"/>
      <c r="U22" s="60"/>
      <c r="V22" s="60"/>
      <c r="W22" s="60"/>
      <c r="X22" s="60"/>
      <c r="Y22" s="60"/>
      <c r="Z22" s="61"/>
    </row>
    <row r="23" spans="1:27" s="1" customFormat="1" x14ac:dyDescent="0.2">
      <c r="A23" s="51"/>
      <c r="B23" s="52"/>
      <c r="C23" s="64"/>
      <c r="D23" s="65"/>
      <c r="E23" s="64"/>
      <c r="F23" s="65"/>
      <c r="G23" s="64"/>
      <c r="H23" s="65"/>
      <c r="I23" s="64"/>
      <c r="J23" s="65"/>
      <c r="K23" s="106" t="s">
        <v>53</v>
      </c>
      <c r="L23" s="95"/>
      <c r="M23" s="95"/>
      <c r="N23" s="95"/>
      <c r="O23" s="95"/>
      <c r="P23" s="95"/>
      <c r="Q23" s="95"/>
      <c r="R23" s="95"/>
      <c r="S23" s="95"/>
      <c r="T23" s="95"/>
      <c r="U23" s="95"/>
      <c r="V23" s="95"/>
      <c r="W23" s="95"/>
      <c r="X23" s="95"/>
      <c r="Y23" s="95"/>
      <c r="Z23" s="82"/>
    </row>
    <row r="24" spans="1:27" s="1" customFormat="1" x14ac:dyDescent="0.2">
      <c r="A24" s="51"/>
      <c r="B24" s="52"/>
      <c r="C24" s="64"/>
      <c r="D24" s="65"/>
      <c r="E24" s="64"/>
      <c r="F24" s="65"/>
      <c r="G24" s="64"/>
      <c r="H24" s="65"/>
      <c r="I24" s="64"/>
      <c r="J24" s="65"/>
      <c r="K24" s="80"/>
      <c r="L24" s="95"/>
      <c r="M24" s="95"/>
      <c r="N24" s="95"/>
      <c r="O24" s="95"/>
      <c r="P24" s="95"/>
      <c r="Q24" s="95"/>
      <c r="R24" s="95"/>
      <c r="S24" s="95"/>
      <c r="T24" s="95"/>
      <c r="U24" s="95"/>
      <c r="V24" s="95"/>
      <c r="W24" s="95"/>
      <c r="X24" s="95"/>
      <c r="Y24" s="95"/>
      <c r="Z24" s="82"/>
    </row>
    <row r="25" spans="1:27" s="1" customFormat="1" x14ac:dyDescent="0.2">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75" x14ac:dyDescent="0.2">
      <c r="A28" s="46">
        <f>S22+1</f>
        <v>46097</v>
      </c>
      <c r="B28" s="12"/>
      <c r="C28" s="47">
        <f>A28+1</f>
        <v>46098</v>
      </c>
      <c r="D28" s="11"/>
      <c r="E28" s="47">
        <f>C28+1</f>
        <v>46099</v>
      </c>
      <c r="F28" s="11"/>
      <c r="G28" s="47">
        <f>E28+1</f>
        <v>46100</v>
      </c>
      <c r="H28" s="11"/>
      <c r="I28" s="47">
        <f>G28+1</f>
        <v>46101</v>
      </c>
      <c r="J28" s="11"/>
      <c r="K28" s="54">
        <f>I28+1</f>
        <v>46102</v>
      </c>
      <c r="L28" s="55"/>
      <c r="M28" s="56"/>
      <c r="N28" s="56"/>
      <c r="O28" s="56"/>
      <c r="P28" s="56"/>
      <c r="Q28" s="56"/>
      <c r="R28" s="57"/>
      <c r="S28" s="58">
        <f>K28+1</f>
        <v>46103</v>
      </c>
      <c r="T28" s="59"/>
      <c r="U28" s="60"/>
      <c r="V28" s="60"/>
      <c r="W28" s="60"/>
      <c r="X28" s="60"/>
      <c r="Y28" s="60"/>
      <c r="Z28" s="61"/>
    </row>
    <row r="29" spans="1:27" s="1" customFormat="1" x14ac:dyDescent="0.2">
      <c r="A29" s="51"/>
      <c r="B29" s="52"/>
      <c r="C29" s="64"/>
      <c r="D29" s="65"/>
      <c r="E29" s="64"/>
      <c r="F29" s="65"/>
      <c r="G29" s="64"/>
      <c r="H29" s="65"/>
      <c r="I29" s="64"/>
      <c r="J29" s="65"/>
      <c r="K29" s="77" t="s">
        <v>54</v>
      </c>
      <c r="L29" s="98"/>
      <c r="M29" s="98"/>
      <c r="N29" s="98"/>
      <c r="O29" s="98"/>
      <c r="P29" s="98"/>
      <c r="Q29" s="98"/>
      <c r="R29" s="98"/>
      <c r="S29" s="98"/>
      <c r="T29" s="98"/>
      <c r="U29" s="98"/>
      <c r="V29" s="98"/>
      <c r="W29" s="98"/>
      <c r="X29" s="98"/>
      <c r="Y29" s="98"/>
      <c r="Z29" s="79"/>
    </row>
    <row r="30" spans="1:27" s="1" customFormat="1" x14ac:dyDescent="0.2">
      <c r="A30" s="51"/>
      <c r="B30" s="52"/>
      <c r="C30" s="64"/>
      <c r="D30" s="65"/>
      <c r="E30" s="64"/>
      <c r="F30" s="65"/>
      <c r="G30" s="64"/>
      <c r="H30" s="65"/>
      <c r="I30" s="64"/>
      <c r="J30" s="65"/>
      <c r="K30" s="77"/>
      <c r="L30" s="98"/>
      <c r="M30" s="98"/>
      <c r="N30" s="98"/>
      <c r="O30" s="98"/>
      <c r="P30" s="98"/>
      <c r="Q30" s="98"/>
      <c r="R30" s="98"/>
      <c r="S30" s="98"/>
      <c r="T30" s="98"/>
      <c r="U30" s="98"/>
      <c r="V30" s="98"/>
      <c r="W30" s="98"/>
      <c r="X30" s="98"/>
      <c r="Y30" s="98"/>
      <c r="Z30" s="79"/>
    </row>
    <row r="31" spans="1:27" s="1" customFormat="1" x14ac:dyDescent="0.2">
      <c r="A31" s="51"/>
      <c r="B31" s="52"/>
      <c r="C31" s="64"/>
      <c r="D31" s="65"/>
      <c r="E31" s="64"/>
      <c r="F31" s="65"/>
      <c r="G31" s="64"/>
      <c r="H31" s="65"/>
      <c r="I31" s="64"/>
      <c r="J31" s="65"/>
      <c r="K31" s="99" t="s">
        <v>39</v>
      </c>
      <c r="L31" s="100"/>
      <c r="M31" s="100"/>
      <c r="N31" s="100"/>
      <c r="O31" s="100"/>
      <c r="P31" s="100"/>
      <c r="Q31" s="100"/>
      <c r="R31" s="100"/>
      <c r="S31" s="100"/>
      <c r="T31" s="100"/>
      <c r="U31" s="100"/>
      <c r="V31" s="100"/>
      <c r="W31" s="100"/>
      <c r="X31" s="100"/>
      <c r="Y31" s="100"/>
      <c r="Z31" s="101"/>
    </row>
    <row r="32" spans="1:27" s="1" customFormat="1" x14ac:dyDescent="0.2">
      <c r="A32" s="51"/>
      <c r="B32" s="52"/>
      <c r="C32" s="64"/>
      <c r="D32" s="65"/>
      <c r="E32" s="64"/>
      <c r="F32" s="65"/>
      <c r="G32" s="64"/>
      <c r="H32" s="65"/>
      <c r="I32" s="64"/>
      <c r="J32" s="65"/>
      <c r="K32" s="99"/>
      <c r="L32" s="100"/>
      <c r="M32" s="100"/>
      <c r="N32" s="100"/>
      <c r="O32" s="100"/>
      <c r="P32" s="100"/>
      <c r="Q32" s="100"/>
      <c r="R32" s="100"/>
      <c r="S32" s="100"/>
      <c r="T32" s="100"/>
      <c r="U32" s="100"/>
      <c r="V32" s="100"/>
      <c r="W32" s="100"/>
      <c r="X32" s="100"/>
      <c r="Y32" s="100"/>
      <c r="Z32" s="101"/>
    </row>
    <row r="33" spans="1:27" s="2" customFormat="1" x14ac:dyDescent="0.2">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75" x14ac:dyDescent="0.2">
      <c r="A34" s="46">
        <f>S28+1</f>
        <v>46104</v>
      </c>
      <c r="B34" s="12"/>
      <c r="C34" s="47">
        <f>A34+1</f>
        <v>46105</v>
      </c>
      <c r="D34" s="11"/>
      <c r="E34" s="47">
        <f>C34+1</f>
        <v>46106</v>
      </c>
      <c r="F34" s="11"/>
      <c r="G34" s="47">
        <f>E34+1</f>
        <v>46107</v>
      </c>
      <c r="H34" s="11"/>
      <c r="I34" s="47">
        <f>G34+1</f>
        <v>46108</v>
      </c>
      <c r="J34" s="11"/>
      <c r="K34" s="54">
        <f>I34+1</f>
        <v>46109</v>
      </c>
      <c r="L34" s="55"/>
      <c r="M34" s="56"/>
      <c r="N34" s="56"/>
      <c r="O34" s="56"/>
      <c r="P34" s="56"/>
      <c r="Q34" s="56"/>
      <c r="R34" s="57"/>
      <c r="S34" s="58">
        <f>K34+1</f>
        <v>46110</v>
      </c>
      <c r="T34" s="59"/>
      <c r="U34" s="60"/>
      <c r="V34" s="60"/>
      <c r="W34" s="60"/>
      <c r="X34" s="60"/>
      <c r="Y34" s="60"/>
      <c r="Z34" s="61"/>
    </row>
    <row r="35" spans="1:27" s="1" customFormat="1" x14ac:dyDescent="0.2">
      <c r="A35" s="51"/>
      <c r="B35" s="52"/>
      <c r="C35" s="64"/>
      <c r="D35" s="65"/>
      <c r="E35" s="64"/>
      <c r="F35" s="65"/>
      <c r="G35" s="64"/>
      <c r="H35" s="65"/>
      <c r="I35" s="64"/>
      <c r="J35" s="65"/>
      <c r="K35" s="77" t="s">
        <v>55</v>
      </c>
      <c r="L35" s="98"/>
      <c r="M35" s="98"/>
      <c r="N35" s="98"/>
      <c r="O35" s="98"/>
      <c r="P35" s="98"/>
      <c r="Q35" s="98"/>
      <c r="R35" s="98"/>
      <c r="S35" s="98"/>
      <c r="T35" s="98"/>
      <c r="U35" s="98"/>
      <c r="V35" s="98"/>
      <c r="W35" s="98"/>
      <c r="X35" s="98"/>
      <c r="Y35" s="98"/>
      <c r="Z35" s="79"/>
    </row>
    <row r="36" spans="1:27" s="1" customFormat="1" x14ac:dyDescent="0.2">
      <c r="A36" s="51"/>
      <c r="B36" s="52"/>
      <c r="C36" s="64"/>
      <c r="D36" s="65"/>
      <c r="E36" s="64"/>
      <c r="F36" s="65"/>
      <c r="G36" s="64"/>
      <c r="H36" s="65"/>
      <c r="I36" s="64"/>
      <c r="J36" s="65"/>
      <c r="K36" s="77"/>
      <c r="L36" s="98"/>
      <c r="M36" s="98"/>
      <c r="N36" s="98"/>
      <c r="O36" s="98"/>
      <c r="P36" s="98"/>
      <c r="Q36" s="98"/>
      <c r="R36" s="98"/>
      <c r="S36" s="98"/>
      <c r="T36" s="98"/>
      <c r="U36" s="98"/>
      <c r="V36" s="98"/>
      <c r="W36" s="98"/>
      <c r="X36" s="98"/>
      <c r="Y36" s="98"/>
      <c r="Z36" s="79"/>
    </row>
    <row r="37" spans="1:27" s="1" customFormat="1" x14ac:dyDescent="0.2">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75" x14ac:dyDescent="0.2">
      <c r="A40" s="46">
        <f>S34+1</f>
        <v>46111</v>
      </c>
      <c r="B40" s="12"/>
      <c r="C40" s="47">
        <f>A40+1</f>
        <v>46112</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1"/>
      <c r="B41" s="52"/>
      <c r="C41" s="64"/>
      <c r="D41" s="65"/>
      <c r="E41" s="15"/>
      <c r="F41" s="6"/>
      <c r="G41" s="6"/>
      <c r="H41" s="6"/>
      <c r="I41" s="6"/>
      <c r="J41" s="6"/>
      <c r="K41" s="6"/>
      <c r="L41" s="6"/>
      <c r="M41" s="6"/>
      <c r="N41" s="6"/>
      <c r="O41" s="6"/>
      <c r="P41" s="6"/>
      <c r="Q41" s="6"/>
      <c r="R41" s="6"/>
      <c r="S41" s="6"/>
      <c r="T41" s="6"/>
      <c r="U41" s="6"/>
      <c r="V41" s="6"/>
      <c r="W41" s="6"/>
      <c r="X41" s="6"/>
      <c r="Y41" s="6"/>
      <c r="Z41" s="8"/>
    </row>
    <row r="42" spans="1:27" x14ac:dyDescent="0.2">
      <c r="A42" s="51"/>
      <c r="B42" s="52"/>
      <c r="C42" s="64"/>
      <c r="D42" s="65"/>
      <c r="E42" s="15"/>
      <c r="F42" s="6"/>
      <c r="G42" s="6"/>
      <c r="H42" s="6"/>
      <c r="I42" s="6"/>
      <c r="J42" s="6"/>
      <c r="K42" s="6"/>
      <c r="L42" s="6"/>
      <c r="M42" s="6"/>
      <c r="N42" s="6"/>
      <c r="O42" s="6"/>
      <c r="P42" s="6"/>
      <c r="Q42" s="6"/>
      <c r="R42" s="6"/>
      <c r="S42" s="6"/>
      <c r="T42" s="6"/>
      <c r="U42" s="6"/>
      <c r="V42" s="6"/>
      <c r="W42" s="6"/>
      <c r="X42" s="6"/>
      <c r="Y42" s="6"/>
      <c r="Z42" s="7"/>
    </row>
    <row r="43" spans="1:27" x14ac:dyDescent="0.2">
      <c r="A43" s="51"/>
      <c r="B43" s="52"/>
      <c r="C43" s="64"/>
      <c r="D43" s="65"/>
      <c r="E43" s="15"/>
      <c r="F43" s="6"/>
      <c r="G43" s="6"/>
      <c r="H43" s="6"/>
      <c r="I43" s="6"/>
      <c r="J43" s="6"/>
      <c r="K43" s="6"/>
      <c r="L43" s="6"/>
      <c r="M43" s="6"/>
      <c r="N43" s="6"/>
      <c r="O43" s="6"/>
      <c r="P43" s="6"/>
      <c r="Q43" s="6"/>
      <c r="R43" s="6"/>
      <c r="S43" s="6"/>
      <c r="T43" s="6"/>
      <c r="U43" s="6"/>
      <c r="V43" s="6"/>
      <c r="W43" s="6"/>
      <c r="X43" s="6"/>
      <c r="Y43" s="6"/>
      <c r="Z43" s="7"/>
    </row>
    <row r="44" spans="1:27" x14ac:dyDescent="0.2">
      <c r="A44" s="51"/>
      <c r="B44" s="52"/>
      <c r="C44" s="64"/>
      <c r="D44" s="65"/>
      <c r="E44" s="15"/>
      <c r="F44" s="6"/>
      <c r="G44" s="6"/>
      <c r="H44" s="6"/>
      <c r="I44" s="6"/>
      <c r="J44" s="6"/>
      <c r="K44" s="75" t="s">
        <v>1</v>
      </c>
      <c r="L44" s="75"/>
      <c r="M44" s="75"/>
      <c r="N44" s="75"/>
      <c r="O44" s="75"/>
      <c r="P44" s="75"/>
      <c r="Q44" s="75"/>
      <c r="R44" s="75"/>
      <c r="S44" s="75"/>
      <c r="T44" s="75"/>
      <c r="U44" s="75"/>
      <c r="V44" s="75"/>
      <c r="W44" s="75"/>
      <c r="X44" s="75"/>
      <c r="Y44" s="75"/>
      <c r="Z44" s="76"/>
    </row>
    <row r="45" spans="1:27" s="1" customFormat="1" x14ac:dyDescent="0.2">
      <c r="A45" s="48"/>
      <c r="B45" s="49"/>
      <c r="C45" s="62"/>
      <c r="D45" s="63"/>
      <c r="E45" s="16"/>
      <c r="F45" s="17"/>
      <c r="G45" s="17"/>
      <c r="H45" s="17"/>
      <c r="I45" s="17"/>
      <c r="J45" s="17"/>
      <c r="K45" s="73" t="s">
        <v>2</v>
      </c>
      <c r="L45" s="73"/>
      <c r="M45" s="73"/>
      <c r="N45" s="73"/>
      <c r="O45" s="73"/>
      <c r="P45" s="73"/>
      <c r="Q45" s="73"/>
      <c r="R45" s="73"/>
      <c r="S45" s="73"/>
      <c r="T45" s="73"/>
      <c r="U45" s="73"/>
      <c r="V45" s="73"/>
      <c r="W45" s="73"/>
      <c r="X45" s="73"/>
      <c r="Y45" s="73"/>
      <c r="Z45" s="74"/>
    </row>
  </sheetData>
  <mergeCells count="192">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K35:Z36"/>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K29:Z30"/>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A24:B24"/>
    <mergeCell ref="C24:D24"/>
    <mergeCell ref="E24:F24"/>
    <mergeCell ref="G24:H24"/>
    <mergeCell ref="I24:J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K23:Z24"/>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K17:Z18"/>
    <mergeCell ref="K31:Z32"/>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A14:B14"/>
    <mergeCell ref="C14:D14"/>
    <mergeCell ref="E14:F14"/>
    <mergeCell ref="G14:H14"/>
    <mergeCell ref="I14:J14"/>
    <mergeCell ref="A13:B13"/>
    <mergeCell ref="C13:D13"/>
    <mergeCell ref="E13:F13"/>
    <mergeCell ref="G13:H13"/>
    <mergeCell ref="I13:J13"/>
    <mergeCell ref="K13:Z14"/>
    <mergeCell ref="A12:B12"/>
    <mergeCell ref="C12:D12"/>
    <mergeCell ref="E12:F12"/>
    <mergeCell ref="G12:H12"/>
    <mergeCell ref="I12:J12"/>
    <mergeCell ref="K10:L10"/>
    <mergeCell ref="M10:R10"/>
    <mergeCell ref="S10:T10"/>
    <mergeCell ref="U10:Z10"/>
    <mergeCell ref="A11:B11"/>
    <mergeCell ref="C11:D11"/>
    <mergeCell ref="E11:F11"/>
    <mergeCell ref="G11:H11"/>
    <mergeCell ref="I11:J11"/>
    <mergeCell ref="K11:Z12"/>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paperSize="9" scale="96"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workbookViewId="0">
      <selection activeCell="K14" sqref="K14:Z15"/>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8">
        <f>DATE('1'!AD18,'1'!AD20+8,1)</f>
        <v>46113</v>
      </c>
      <c r="B1" s="68"/>
      <c r="C1" s="68"/>
      <c r="D1" s="68"/>
      <c r="E1" s="68"/>
      <c r="F1" s="68"/>
      <c r="G1" s="68"/>
      <c r="H1" s="68"/>
      <c r="I1" s="42"/>
      <c r="J1" s="42"/>
      <c r="K1" s="71">
        <f>DATE(YEAR(A1),MONTH(A1)-1,1)</f>
        <v>46082</v>
      </c>
      <c r="L1" s="71"/>
      <c r="M1" s="71"/>
      <c r="N1" s="71"/>
      <c r="O1" s="71"/>
      <c r="P1" s="71"/>
      <c r="Q1" s="71"/>
      <c r="S1" s="71">
        <f>DATE(YEAR(A1),MONTH(A1)+1,1)</f>
        <v>46143</v>
      </c>
      <c r="T1" s="71"/>
      <c r="U1" s="71"/>
      <c r="V1" s="71"/>
      <c r="W1" s="71"/>
      <c r="X1" s="71"/>
      <c r="Y1" s="71"/>
    </row>
    <row r="2" spans="1:27" s="3" customFormat="1" ht="11.25" customHeight="1" x14ac:dyDescent="0.2">
      <c r="A2" s="68"/>
      <c r="B2" s="68"/>
      <c r="C2" s="68"/>
      <c r="D2" s="68"/>
      <c r="E2" s="68"/>
      <c r="F2" s="68"/>
      <c r="G2" s="68"/>
      <c r="H2" s="68"/>
      <c r="I2" s="42"/>
      <c r="J2" s="42"/>
      <c r="K2" s="40" t="str">
        <f>INDEX({"D";"L";"M";"M";"J";"V";"S"},1+MOD(Jour_Début+1-2,7))</f>
        <v>L</v>
      </c>
      <c r="L2" s="40" t="str">
        <f>INDEX({"D";"L";"M";"M";"J";"V";"S"},1+MOD(Jour_Début+2-2,7))</f>
        <v>M</v>
      </c>
      <c r="M2" s="40" t="str">
        <f>INDEX({"D";"L";"M";"M";"J";"V";"S"},1+MOD(Jour_Début+3-2,7))</f>
        <v>M</v>
      </c>
      <c r="N2" s="40" t="str">
        <f>INDEX({"D";"L";"M";"M";"J";"V";"S"},1+MOD(Jour_Début+4-2,7))</f>
        <v>J</v>
      </c>
      <c r="O2" s="40" t="str">
        <f>INDEX({"D";"L";"M";"M";"J";"V";"S"},1+MOD(Jour_Début+5-2,7))</f>
        <v>V</v>
      </c>
      <c r="P2" s="40" t="str">
        <f>INDEX({"D";"L";"M";"M";"J";"V";"S"},1+MOD(Jour_Début+6-2,7))</f>
        <v>S</v>
      </c>
      <c r="Q2" s="40" t="str">
        <f>INDEX({"D";"L";"M";"M";"J";"V";"S"},1+MOD(Jour_Début+7-2,7))</f>
        <v>D</v>
      </c>
      <c r="S2" s="40" t="str">
        <f>INDEX({"D";"L";"M";"M";"J";"V";"S"},1+MOD(Jour_Début+1-2,7))</f>
        <v>L</v>
      </c>
      <c r="T2" s="40" t="str">
        <f>INDEX({"D";"L";"M";"M";"J";"V";"S"},1+MOD(Jour_Début+2-2,7))</f>
        <v>M</v>
      </c>
      <c r="U2" s="40" t="str">
        <f>INDEX({"D";"L";"M";"M";"J";"V";"S"},1+MOD(Jour_Début+3-2,7))</f>
        <v>M</v>
      </c>
      <c r="V2" s="40" t="str">
        <f>INDEX({"D";"L";"M";"M";"J";"V";"S"},1+MOD(Jour_Début+4-2,7))</f>
        <v>J</v>
      </c>
      <c r="W2" s="40" t="str">
        <f>INDEX({"D";"L";"M";"M";"J";"V";"S"},1+MOD(Jour_Début+5-2,7))</f>
        <v>V</v>
      </c>
      <c r="X2" s="40" t="str">
        <f>INDEX({"D";"L";"M";"M";"J";"V";"S"},1+MOD(Jour_Début+6-2,7))</f>
        <v>S</v>
      </c>
      <c r="Y2" s="40" t="str">
        <f>INDEX({"D";"L";"M";"M";"J";"V";"S"},1+MOD(Jour_Début+7-2,7))</f>
        <v>D</v>
      </c>
    </row>
    <row r="3" spans="1:27" s="4" customFormat="1" ht="9" customHeight="1" x14ac:dyDescent="0.2">
      <c r="A3" s="68"/>
      <c r="B3" s="68"/>
      <c r="C3" s="68"/>
      <c r="D3" s="68"/>
      <c r="E3" s="68"/>
      <c r="F3" s="68"/>
      <c r="G3" s="68"/>
      <c r="H3" s="68"/>
      <c r="I3" s="42"/>
      <c r="J3" s="42"/>
      <c r="K3" s="45" t="str">
        <f t="shared" ref="K3:Q8" si="0">IF(MONTH($K$1)&lt;&gt;MONTH($K$1-(WEEKDAY($K$1,1)-(Jour_Début-1))-IF((WEEKDAY($K$1,1)-(Jour_Début-1))&lt;=0,7,0)+(ROW(K3)-ROW($K$3))*7+(COLUMN(K3)-COLUMN($K$3)+1)),"",$K$1-(WEEKDAY($K$1,1)-(Jour_Début-1))-IF((WEEKDAY($K$1,1)-(Jour_Début-1))&lt;=0,7,0)+(ROW(K3)-ROW($K$3))*7+(COLUMN(K3)-COLUMN($K$3)+1))</f>
        <v/>
      </c>
      <c r="L3" s="45" t="str">
        <f t="shared" si="0"/>
        <v/>
      </c>
      <c r="M3" s="45" t="str">
        <f t="shared" si="0"/>
        <v/>
      </c>
      <c r="N3" s="45" t="str">
        <f t="shared" si="0"/>
        <v/>
      </c>
      <c r="O3" s="45" t="str">
        <f t="shared" si="0"/>
        <v/>
      </c>
      <c r="P3" s="45" t="str">
        <f t="shared" si="0"/>
        <v/>
      </c>
      <c r="Q3" s="45">
        <f t="shared" si="0"/>
        <v>46082</v>
      </c>
      <c r="R3" s="3"/>
      <c r="S3" s="45" t="str">
        <f t="shared" ref="S3:Y8" si="1">IF(MONTH($S$1)&lt;&gt;MONTH($S$1-(WEEKDAY($S$1,1)-(Jour_Début-1))-IF((WEEKDAY($S$1,1)-(Jour_Début-1))&lt;=0,7,0)+(ROW(S3)-ROW($S$3))*7+(COLUMN(S3)-COLUMN($S$3)+1)),"",$S$1-(WEEKDAY($S$1,1)-(Jour_Début-1))-IF((WEEKDAY($S$1,1)-(Jour_Début-1))&lt;=0,7,0)+(ROW(S3)-ROW($S$3))*7+(COLUMN(S3)-COLUMN($S$3)+1))</f>
        <v/>
      </c>
      <c r="T3" s="45" t="str">
        <f t="shared" si="1"/>
        <v/>
      </c>
      <c r="U3" s="45" t="str">
        <f t="shared" si="1"/>
        <v/>
      </c>
      <c r="V3" s="45" t="str">
        <f t="shared" si="1"/>
        <v/>
      </c>
      <c r="W3" s="45">
        <f t="shared" si="1"/>
        <v>46143</v>
      </c>
      <c r="X3" s="45">
        <f t="shared" si="1"/>
        <v>46144</v>
      </c>
      <c r="Y3" s="45">
        <f t="shared" si="1"/>
        <v>46145</v>
      </c>
    </row>
    <row r="4" spans="1:27" s="4" customFormat="1" ht="9" customHeight="1" x14ac:dyDescent="0.2">
      <c r="A4" s="68"/>
      <c r="B4" s="68"/>
      <c r="C4" s="68"/>
      <c r="D4" s="68"/>
      <c r="E4" s="68"/>
      <c r="F4" s="68"/>
      <c r="G4" s="68"/>
      <c r="H4" s="68"/>
      <c r="I4" s="42"/>
      <c r="J4" s="42"/>
      <c r="K4" s="45">
        <f t="shared" si="0"/>
        <v>46083</v>
      </c>
      <c r="L4" s="45">
        <f t="shared" si="0"/>
        <v>46084</v>
      </c>
      <c r="M4" s="45">
        <f t="shared" si="0"/>
        <v>46085</v>
      </c>
      <c r="N4" s="45">
        <f t="shared" si="0"/>
        <v>46086</v>
      </c>
      <c r="O4" s="45">
        <f t="shared" si="0"/>
        <v>46087</v>
      </c>
      <c r="P4" s="45">
        <f t="shared" si="0"/>
        <v>46088</v>
      </c>
      <c r="Q4" s="45">
        <f t="shared" si="0"/>
        <v>46089</v>
      </c>
      <c r="R4" s="3"/>
      <c r="S4" s="45">
        <f t="shared" si="1"/>
        <v>46146</v>
      </c>
      <c r="T4" s="45">
        <f t="shared" si="1"/>
        <v>46147</v>
      </c>
      <c r="U4" s="45">
        <f t="shared" si="1"/>
        <v>46148</v>
      </c>
      <c r="V4" s="45">
        <f t="shared" si="1"/>
        <v>46149</v>
      </c>
      <c r="W4" s="45">
        <f t="shared" si="1"/>
        <v>46150</v>
      </c>
      <c r="X4" s="45">
        <f t="shared" si="1"/>
        <v>46151</v>
      </c>
      <c r="Y4" s="45">
        <f t="shared" si="1"/>
        <v>46152</v>
      </c>
    </row>
    <row r="5" spans="1:27" s="4" customFormat="1" ht="9" customHeight="1" x14ac:dyDescent="0.2">
      <c r="A5" s="68"/>
      <c r="B5" s="68"/>
      <c r="C5" s="68"/>
      <c r="D5" s="68"/>
      <c r="E5" s="68"/>
      <c r="F5" s="68"/>
      <c r="G5" s="68"/>
      <c r="H5" s="68"/>
      <c r="I5" s="42"/>
      <c r="J5" s="42"/>
      <c r="K5" s="45">
        <f t="shared" si="0"/>
        <v>46090</v>
      </c>
      <c r="L5" s="45">
        <f t="shared" si="0"/>
        <v>46091</v>
      </c>
      <c r="M5" s="45">
        <f t="shared" si="0"/>
        <v>46092</v>
      </c>
      <c r="N5" s="45">
        <f t="shared" si="0"/>
        <v>46093</v>
      </c>
      <c r="O5" s="45">
        <f t="shared" si="0"/>
        <v>46094</v>
      </c>
      <c r="P5" s="45">
        <f t="shared" si="0"/>
        <v>46095</v>
      </c>
      <c r="Q5" s="45">
        <f t="shared" si="0"/>
        <v>46096</v>
      </c>
      <c r="R5" s="3"/>
      <c r="S5" s="45">
        <f t="shared" si="1"/>
        <v>46153</v>
      </c>
      <c r="T5" s="45">
        <f t="shared" si="1"/>
        <v>46154</v>
      </c>
      <c r="U5" s="45">
        <f t="shared" si="1"/>
        <v>46155</v>
      </c>
      <c r="V5" s="45">
        <f t="shared" si="1"/>
        <v>46156</v>
      </c>
      <c r="W5" s="45">
        <f t="shared" si="1"/>
        <v>46157</v>
      </c>
      <c r="X5" s="45">
        <f t="shared" si="1"/>
        <v>46158</v>
      </c>
      <c r="Y5" s="45">
        <f t="shared" si="1"/>
        <v>46159</v>
      </c>
    </row>
    <row r="6" spans="1:27" s="4" customFormat="1" ht="9" customHeight="1" x14ac:dyDescent="0.2">
      <c r="A6" s="68"/>
      <c r="B6" s="68"/>
      <c r="C6" s="68"/>
      <c r="D6" s="68"/>
      <c r="E6" s="68"/>
      <c r="F6" s="68"/>
      <c r="G6" s="68"/>
      <c r="H6" s="68"/>
      <c r="I6" s="42"/>
      <c r="J6" s="42"/>
      <c r="K6" s="45">
        <f t="shared" si="0"/>
        <v>46097</v>
      </c>
      <c r="L6" s="45">
        <f t="shared" si="0"/>
        <v>46098</v>
      </c>
      <c r="M6" s="45">
        <f t="shared" si="0"/>
        <v>46099</v>
      </c>
      <c r="N6" s="45">
        <f t="shared" si="0"/>
        <v>46100</v>
      </c>
      <c r="O6" s="45">
        <f t="shared" si="0"/>
        <v>46101</v>
      </c>
      <c r="P6" s="45">
        <f t="shared" si="0"/>
        <v>46102</v>
      </c>
      <c r="Q6" s="45">
        <f t="shared" si="0"/>
        <v>46103</v>
      </c>
      <c r="R6" s="3"/>
      <c r="S6" s="45">
        <f t="shared" si="1"/>
        <v>46160</v>
      </c>
      <c r="T6" s="45">
        <f t="shared" si="1"/>
        <v>46161</v>
      </c>
      <c r="U6" s="45">
        <f t="shared" si="1"/>
        <v>46162</v>
      </c>
      <c r="V6" s="45">
        <f t="shared" si="1"/>
        <v>46163</v>
      </c>
      <c r="W6" s="45">
        <f t="shared" si="1"/>
        <v>46164</v>
      </c>
      <c r="X6" s="45">
        <f t="shared" si="1"/>
        <v>46165</v>
      </c>
      <c r="Y6" s="45">
        <f t="shared" si="1"/>
        <v>46166</v>
      </c>
    </row>
    <row r="7" spans="1:27" s="4" customFormat="1" ht="9" customHeight="1" x14ac:dyDescent="0.2">
      <c r="A7" s="68"/>
      <c r="B7" s="68"/>
      <c r="C7" s="68"/>
      <c r="D7" s="68"/>
      <c r="E7" s="68"/>
      <c r="F7" s="68"/>
      <c r="G7" s="68"/>
      <c r="H7" s="68"/>
      <c r="I7" s="42"/>
      <c r="J7" s="42"/>
      <c r="K7" s="45">
        <f t="shared" si="0"/>
        <v>46104</v>
      </c>
      <c r="L7" s="45">
        <f t="shared" si="0"/>
        <v>46105</v>
      </c>
      <c r="M7" s="45">
        <f t="shared" si="0"/>
        <v>46106</v>
      </c>
      <c r="N7" s="45">
        <f t="shared" si="0"/>
        <v>46107</v>
      </c>
      <c r="O7" s="45">
        <f t="shared" si="0"/>
        <v>46108</v>
      </c>
      <c r="P7" s="45">
        <f t="shared" si="0"/>
        <v>46109</v>
      </c>
      <c r="Q7" s="45">
        <f t="shared" si="0"/>
        <v>46110</v>
      </c>
      <c r="R7" s="3"/>
      <c r="S7" s="45">
        <f t="shared" si="1"/>
        <v>46167</v>
      </c>
      <c r="T7" s="45">
        <f t="shared" si="1"/>
        <v>46168</v>
      </c>
      <c r="U7" s="45">
        <f t="shared" si="1"/>
        <v>46169</v>
      </c>
      <c r="V7" s="45">
        <f t="shared" si="1"/>
        <v>46170</v>
      </c>
      <c r="W7" s="45">
        <f t="shared" si="1"/>
        <v>46171</v>
      </c>
      <c r="X7" s="45">
        <f t="shared" si="1"/>
        <v>46172</v>
      </c>
      <c r="Y7" s="45">
        <f t="shared" si="1"/>
        <v>46173</v>
      </c>
    </row>
    <row r="8" spans="1:27" s="5" customFormat="1" ht="9" customHeight="1" x14ac:dyDescent="0.2">
      <c r="A8" s="43"/>
      <c r="B8" s="43"/>
      <c r="C8" s="43"/>
      <c r="D8" s="43"/>
      <c r="E8" s="43"/>
      <c r="F8" s="43"/>
      <c r="G8" s="43"/>
      <c r="H8" s="43"/>
      <c r="I8" s="44"/>
      <c r="J8" s="44"/>
      <c r="K8" s="45">
        <f t="shared" si="0"/>
        <v>46111</v>
      </c>
      <c r="L8" s="45">
        <f t="shared" si="0"/>
        <v>46112</v>
      </c>
      <c r="M8" s="45" t="str">
        <f t="shared" si="0"/>
        <v/>
      </c>
      <c r="N8" s="45" t="str">
        <f t="shared" si="0"/>
        <v/>
      </c>
      <c r="O8" s="45" t="str">
        <f t="shared" si="0"/>
        <v/>
      </c>
      <c r="P8" s="45" t="str">
        <f t="shared" si="0"/>
        <v/>
      </c>
      <c r="Q8" s="45" t="str">
        <f t="shared" si="0"/>
        <v/>
      </c>
      <c r="R8" s="18"/>
      <c r="S8" s="45" t="str">
        <f t="shared" si="1"/>
        <v/>
      </c>
      <c r="T8" s="45" t="str">
        <f t="shared" si="1"/>
        <v/>
      </c>
      <c r="U8" s="45" t="str">
        <f t="shared" si="1"/>
        <v/>
      </c>
      <c r="V8" s="45" t="str">
        <f t="shared" si="1"/>
        <v/>
      </c>
      <c r="W8" s="45" t="str">
        <f t="shared" si="1"/>
        <v/>
      </c>
      <c r="X8" s="45" t="str">
        <f t="shared" si="1"/>
        <v/>
      </c>
      <c r="Y8" s="45" t="str">
        <f t="shared" si="1"/>
        <v/>
      </c>
      <c r="Z8" s="19"/>
    </row>
    <row r="9" spans="1:27" s="1" customFormat="1" ht="21" customHeight="1" x14ac:dyDescent="0.2">
      <c r="A9" s="69">
        <f>A10</f>
        <v>46111</v>
      </c>
      <c r="B9" s="70"/>
      <c r="C9" s="70">
        <f>C10</f>
        <v>46112</v>
      </c>
      <c r="D9" s="70"/>
      <c r="E9" s="70">
        <f>E10</f>
        <v>46113</v>
      </c>
      <c r="F9" s="70"/>
      <c r="G9" s="70">
        <f>G10</f>
        <v>46114</v>
      </c>
      <c r="H9" s="70"/>
      <c r="I9" s="70">
        <f>I10</f>
        <v>46115</v>
      </c>
      <c r="J9" s="70"/>
      <c r="K9" s="70">
        <f>K10</f>
        <v>46116</v>
      </c>
      <c r="L9" s="70"/>
      <c r="M9" s="70"/>
      <c r="N9" s="70"/>
      <c r="O9" s="70"/>
      <c r="P9" s="70"/>
      <c r="Q9" s="70"/>
      <c r="R9" s="70"/>
      <c r="S9" s="70">
        <f>S10</f>
        <v>46117</v>
      </c>
      <c r="T9" s="70"/>
      <c r="U9" s="70"/>
      <c r="V9" s="70"/>
      <c r="W9" s="70"/>
      <c r="X9" s="70"/>
      <c r="Y9" s="70"/>
      <c r="Z9" s="72"/>
    </row>
    <row r="10" spans="1:27" s="1" customFormat="1" ht="18.75" x14ac:dyDescent="0.2">
      <c r="A10" s="46">
        <f>$A$1-(WEEKDAY($A$1,1)-(Jour_Début-1))-IF((WEEKDAY($A$1,1)-(Jour_Début-1))&lt;=0,7,0)+1</f>
        <v>46111</v>
      </c>
      <c r="B10" s="12"/>
      <c r="C10" s="47">
        <f>A10+1</f>
        <v>46112</v>
      </c>
      <c r="D10" s="11"/>
      <c r="E10" s="47">
        <f>C10+1</f>
        <v>46113</v>
      </c>
      <c r="F10" s="11"/>
      <c r="G10" s="47">
        <f>E10+1</f>
        <v>46114</v>
      </c>
      <c r="H10" s="11"/>
      <c r="I10" s="47">
        <f>G10+1</f>
        <v>46115</v>
      </c>
      <c r="J10" s="11"/>
      <c r="K10" s="54">
        <f>I10+1</f>
        <v>46116</v>
      </c>
      <c r="L10" s="55"/>
      <c r="M10" s="56"/>
      <c r="N10" s="56"/>
      <c r="O10" s="56"/>
      <c r="P10" s="56"/>
      <c r="Q10" s="56"/>
      <c r="R10" s="57"/>
      <c r="S10" s="58">
        <f>K10+1</f>
        <v>46117</v>
      </c>
      <c r="T10" s="59"/>
      <c r="U10" s="60"/>
      <c r="V10" s="60"/>
      <c r="W10" s="60"/>
      <c r="X10" s="60"/>
      <c r="Y10" s="60"/>
      <c r="Z10" s="61"/>
    </row>
    <row r="11" spans="1:27" s="1" customFormat="1" x14ac:dyDescent="0.2">
      <c r="A11" s="51"/>
      <c r="B11" s="52"/>
      <c r="C11" s="64"/>
      <c r="D11" s="65"/>
      <c r="E11" s="64"/>
      <c r="F11" s="65"/>
      <c r="G11" s="64"/>
      <c r="H11" s="65"/>
      <c r="I11" s="64"/>
      <c r="J11" s="65"/>
      <c r="K11" s="77" t="s">
        <v>56</v>
      </c>
      <c r="L11" s="98"/>
      <c r="M11" s="98"/>
      <c r="N11" s="98"/>
      <c r="O11" s="98"/>
      <c r="P11" s="98"/>
      <c r="Q11" s="98"/>
      <c r="R11" s="98"/>
      <c r="S11" s="98"/>
      <c r="T11" s="98"/>
      <c r="U11" s="98"/>
      <c r="V11" s="98"/>
      <c r="W11" s="98"/>
      <c r="X11" s="98"/>
      <c r="Y11" s="98"/>
      <c r="Z11" s="79"/>
    </row>
    <row r="12" spans="1:27" s="1" customFormat="1" x14ac:dyDescent="0.2">
      <c r="A12" s="51"/>
      <c r="B12" s="52"/>
      <c r="C12" s="64"/>
      <c r="D12" s="65"/>
      <c r="E12" s="64"/>
      <c r="F12" s="65"/>
      <c r="G12" s="64"/>
      <c r="H12" s="65"/>
      <c r="I12" s="64"/>
      <c r="J12" s="65"/>
      <c r="K12" s="77"/>
      <c r="L12" s="98"/>
      <c r="M12" s="98"/>
      <c r="N12" s="98"/>
      <c r="O12" s="98"/>
      <c r="P12" s="98"/>
      <c r="Q12" s="98"/>
      <c r="R12" s="98"/>
      <c r="S12" s="98"/>
      <c r="T12" s="98"/>
      <c r="U12" s="98"/>
      <c r="V12" s="98"/>
      <c r="W12" s="98"/>
      <c r="X12" s="98"/>
      <c r="Y12" s="98"/>
      <c r="Z12" s="79"/>
    </row>
    <row r="13" spans="1:27" s="1" customFormat="1" x14ac:dyDescent="0.2">
      <c r="A13" s="51"/>
      <c r="B13" s="52"/>
      <c r="C13" s="64"/>
      <c r="D13" s="65"/>
      <c r="E13" s="64"/>
      <c r="F13" s="65"/>
      <c r="G13" s="64"/>
      <c r="H13" s="65"/>
      <c r="I13" s="64"/>
      <c r="J13" s="65"/>
      <c r="K13" s="77"/>
      <c r="L13" s="98"/>
      <c r="M13" s="98"/>
      <c r="N13" s="98"/>
      <c r="O13" s="98"/>
      <c r="P13" s="98"/>
      <c r="Q13" s="98"/>
      <c r="R13" s="98"/>
      <c r="S13" s="98"/>
      <c r="T13" s="98"/>
      <c r="U13" s="98"/>
      <c r="V13" s="98"/>
      <c r="W13" s="98"/>
      <c r="X13" s="98"/>
      <c r="Y13" s="98"/>
      <c r="Z13" s="79"/>
    </row>
    <row r="14" spans="1:27" s="1" customFormat="1" x14ac:dyDescent="0.2">
      <c r="A14" s="51"/>
      <c r="B14" s="52"/>
      <c r="C14" s="64"/>
      <c r="D14" s="65"/>
      <c r="E14" s="64"/>
      <c r="F14" s="65"/>
      <c r="G14" s="64"/>
      <c r="H14" s="65"/>
      <c r="I14" s="64"/>
      <c r="J14" s="65"/>
      <c r="K14" s="99" t="s">
        <v>38</v>
      </c>
      <c r="L14" s="100"/>
      <c r="M14" s="100"/>
      <c r="N14" s="100"/>
      <c r="O14" s="100"/>
      <c r="P14" s="100"/>
      <c r="Q14" s="100"/>
      <c r="R14" s="100"/>
      <c r="S14" s="100"/>
      <c r="T14" s="100"/>
      <c r="U14" s="100"/>
      <c r="V14" s="100"/>
      <c r="W14" s="100"/>
      <c r="X14" s="100"/>
      <c r="Y14" s="100"/>
      <c r="Z14" s="101"/>
    </row>
    <row r="15" spans="1:27" s="2" customFormat="1" ht="13.35" customHeight="1" x14ac:dyDescent="0.2">
      <c r="A15" s="48"/>
      <c r="B15" s="49"/>
      <c r="C15" s="62"/>
      <c r="D15" s="63"/>
      <c r="E15" s="62"/>
      <c r="F15" s="63"/>
      <c r="G15" s="62"/>
      <c r="H15" s="63"/>
      <c r="I15" s="62"/>
      <c r="J15" s="63"/>
      <c r="K15" s="111"/>
      <c r="L15" s="112"/>
      <c r="M15" s="112"/>
      <c r="N15" s="112"/>
      <c r="O15" s="112"/>
      <c r="P15" s="112"/>
      <c r="Q15" s="112"/>
      <c r="R15" s="112"/>
      <c r="S15" s="112"/>
      <c r="T15" s="112"/>
      <c r="U15" s="112"/>
      <c r="V15" s="112"/>
      <c r="W15" s="112"/>
      <c r="X15" s="112"/>
      <c r="Y15" s="112"/>
      <c r="Z15" s="113"/>
      <c r="AA15" s="1"/>
    </row>
    <row r="16" spans="1:27" s="1" customFormat="1" ht="18.75" x14ac:dyDescent="0.2">
      <c r="A16" s="46">
        <f>S10+1</f>
        <v>46118</v>
      </c>
      <c r="B16" s="12"/>
      <c r="C16" s="47">
        <f>A16+1</f>
        <v>46119</v>
      </c>
      <c r="D16" s="11"/>
      <c r="E16" s="47">
        <f>C16+1</f>
        <v>46120</v>
      </c>
      <c r="F16" s="11"/>
      <c r="G16" s="47">
        <f>E16+1</f>
        <v>46121</v>
      </c>
      <c r="H16" s="11"/>
      <c r="I16" s="47">
        <f>G16+1</f>
        <v>46122</v>
      </c>
      <c r="J16" s="11"/>
      <c r="K16" s="54">
        <f>I16+1</f>
        <v>46123</v>
      </c>
      <c r="L16" s="55"/>
      <c r="M16" s="56"/>
      <c r="N16" s="56"/>
      <c r="O16" s="56"/>
      <c r="P16" s="56"/>
      <c r="Q16" s="56"/>
      <c r="R16" s="57"/>
      <c r="S16" s="58">
        <f>K16+1</f>
        <v>46124</v>
      </c>
      <c r="T16" s="59"/>
      <c r="U16" s="60"/>
      <c r="V16" s="60"/>
      <c r="W16" s="60"/>
      <c r="X16" s="60"/>
      <c r="Y16" s="60"/>
      <c r="Z16" s="61"/>
    </row>
    <row r="17" spans="1:27" s="1" customFormat="1" x14ac:dyDescent="0.2">
      <c r="A17" s="51"/>
      <c r="B17" s="52"/>
      <c r="C17" s="64"/>
      <c r="D17" s="65"/>
      <c r="E17" s="64"/>
      <c r="F17" s="65"/>
      <c r="G17" s="64"/>
      <c r="H17" s="65"/>
      <c r="I17" s="64"/>
      <c r="J17" s="65"/>
      <c r="K17" s="64"/>
      <c r="L17" s="66"/>
      <c r="M17" s="66"/>
      <c r="N17" s="66"/>
      <c r="O17" s="66"/>
      <c r="P17" s="66"/>
      <c r="Q17" s="66"/>
      <c r="R17" s="65"/>
      <c r="S17" s="51"/>
      <c r="T17" s="52"/>
      <c r="U17" s="52"/>
      <c r="V17" s="52"/>
      <c r="W17" s="52"/>
      <c r="X17" s="52"/>
      <c r="Y17" s="52"/>
      <c r="Z17" s="53"/>
    </row>
    <row r="18" spans="1:27" s="1" customFormat="1" x14ac:dyDescent="0.2">
      <c r="A18" s="51"/>
      <c r="B18" s="52"/>
      <c r="C18" s="64"/>
      <c r="D18" s="65"/>
      <c r="E18" s="64"/>
      <c r="F18" s="65"/>
      <c r="G18" s="64"/>
      <c r="H18" s="65"/>
      <c r="I18" s="64"/>
      <c r="J18" s="65"/>
      <c r="K18" s="64"/>
      <c r="L18" s="66"/>
      <c r="M18" s="66"/>
      <c r="N18" s="66"/>
      <c r="O18" s="66"/>
      <c r="P18" s="66"/>
      <c r="Q18" s="66"/>
      <c r="R18" s="65"/>
      <c r="S18" s="51"/>
      <c r="T18" s="52"/>
      <c r="U18" s="52"/>
      <c r="V18" s="52"/>
      <c r="W18" s="52"/>
      <c r="X18" s="52"/>
      <c r="Y18" s="52"/>
      <c r="Z18" s="53"/>
    </row>
    <row r="19" spans="1:27" s="1" customFormat="1" x14ac:dyDescent="0.2">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35" customHeight="1" x14ac:dyDescent="0.2">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75" x14ac:dyDescent="0.2">
      <c r="A22" s="46">
        <f>S16+1</f>
        <v>46125</v>
      </c>
      <c r="B22" s="12"/>
      <c r="C22" s="47">
        <f>A22+1</f>
        <v>46126</v>
      </c>
      <c r="D22" s="11"/>
      <c r="E22" s="47">
        <f>C22+1</f>
        <v>46127</v>
      </c>
      <c r="F22" s="11"/>
      <c r="G22" s="47">
        <f>E22+1</f>
        <v>46128</v>
      </c>
      <c r="H22" s="11"/>
      <c r="I22" s="47">
        <f>G22+1</f>
        <v>46129</v>
      </c>
      <c r="J22" s="11"/>
      <c r="K22" s="54">
        <f>I22+1</f>
        <v>46130</v>
      </c>
      <c r="L22" s="55"/>
      <c r="M22" s="56"/>
      <c r="N22" s="56"/>
      <c r="O22" s="56"/>
      <c r="P22" s="56"/>
      <c r="Q22" s="56"/>
      <c r="R22" s="57"/>
      <c r="S22" s="58">
        <f>K22+1</f>
        <v>46131</v>
      </c>
      <c r="T22" s="59"/>
      <c r="U22" s="60"/>
      <c r="V22" s="60"/>
      <c r="W22" s="60"/>
      <c r="X22" s="60"/>
      <c r="Y22" s="60"/>
      <c r="Z22" s="61"/>
    </row>
    <row r="23" spans="1:27" s="1" customFormat="1" x14ac:dyDescent="0.2">
      <c r="A23" s="51"/>
      <c r="B23" s="52"/>
      <c r="C23" s="64"/>
      <c r="D23" s="65"/>
      <c r="E23" s="64"/>
      <c r="F23" s="65"/>
      <c r="G23" s="64"/>
      <c r="H23" s="65"/>
      <c r="I23" s="64"/>
      <c r="J23" s="65"/>
      <c r="K23" s="77" t="s">
        <v>57</v>
      </c>
      <c r="L23" s="98"/>
      <c r="M23" s="98"/>
      <c r="N23" s="98"/>
      <c r="O23" s="98"/>
      <c r="P23" s="98"/>
      <c r="Q23" s="98"/>
      <c r="R23" s="98"/>
      <c r="S23" s="98"/>
      <c r="T23" s="98"/>
      <c r="U23" s="98"/>
      <c r="V23" s="98"/>
      <c r="W23" s="98"/>
      <c r="X23" s="98"/>
      <c r="Y23" s="98"/>
      <c r="Z23" s="79"/>
    </row>
    <row r="24" spans="1:27" s="1" customFormat="1" x14ac:dyDescent="0.2">
      <c r="A24" s="51"/>
      <c r="B24" s="52"/>
      <c r="C24" s="64"/>
      <c r="D24" s="65"/>
      <c r="E24" s="64"/>
      <c r="F24" s="65"/>
      <c r="G24" s="64"/>
      <c r="H24" s="65"/>
      <c r="I24" s="64"/>
      <c r="J24" s="65"/>
      <c r="K24" s="77"/>
      <c r="L24" s="98"/>
      <c r="M24" s="98"/>
      <c r="N24" s="98"/>
      <c r="O24" s="98"/>
      <c r="P24" s="98"/>
      <c r="Q24" s="98"/>
      <c r="R24" s="98"/>
      <c r="S24" s="98"/>
      <c r="T24" s="98"/>
      <c r="U24" s="98"/>
      <c r="V24" s="98"/>
      <c r="W24" s="98"/>
      <c r="X24" s="98"/>
      <c r="Y24" s="98"/>
      <c r="Z24" s="79"/>
    </row>
    <row r="25" spans="1:27" s="1" customFormat="1" x14ac:dyDescent="0.2">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75" x14ac:dyDescent="0.2">
      <c r="A28" s="46">
        <f>S22+1</f>
        <v>46132</v>
      </c>
      <c r="B28" s="12"/>
      <c r="C28" s="47">
        <f>A28+1</f>
        <v>46133</v>
      </c>
      <c r="D28" s="11"/>
      <c r="E28" s="47">
        <f>C28+1</f>
        <v>46134</v>
      </c>
      <c r="F28" s="11"/>
      <c r="G28" s="47">
        <f>E28+1</f>
        <v>46135</v>
      </c>
      <c r="H28" s="11"/>
      <c r="I28" s="47">
        <f>G28+1</f>
        <v>46136</v>
      </c>
      <c r="J28" s="11"/>
      <c r="K28" s="54">
        <f>I28+1</f>
        <v>46137</v>
      </c>
      <c r="L28" s="55"/>
      <c r="M28" s="56"/>
      <c r="N28" s="56"/>
      <c r="O28" s="56"/>
      <c r="P28" s="56"/>
      <c r="Q28" s="56"/>
      <c r="R28" s="57"/>
      <c r="S28" s="58">
        <f>K28+1</f>
        <v>46138</v>
      </c>
      <c r="T28" s="59"/>
      <c r="U28" s="60"/>
      <c r="V28" s="60"/>
      <c r="W28" s="60"/>
      <c r="X28" s="60"/>
      <c r="Y28" s="60"/>
      <c r="Z28" s="61"/>
    </row>
    <row r="29" spans="1:27" s="1" customFormat="1" x14ac:dyDescent="0.2">
      <c r="A29" s="51"/>
      <c r="B29" s="52"/>
      <c r="C29" s="64"/>
      <c r="D29" s="65"/>
      <c r="E29" s="64"/>
      <c r="F29" s="65"/>
      <c r="G29" s="64"/>
      <c r="H29" s="65"/>
      <c r="I29" s="64"/>
      <c r="J29" s="65"/>
      <c r="K29" s="90"/>
      <c r="L29" s="6"/>
      <c r="M29" s="6"/>
      <c r="N29" s="6"/>
      <c r="O29" s="6"/>
      <c r="P29" s="6"/>
      <c r="Q29" s="6"/>
      <c r="R29" s="91"/>
      <c r="S29" s="92"/>
      <c r="T29" s="93"/>
      <c r="U29" s="93"/>
      <c r="V29" s="93"/>
      <c r="W29" s="93"/>
      <c r="X29" s="93"/>
      <c r="Y29" s="93"/>
      <c r="Z29" s="94"/>
    </row>
    <row r="30" spans="1:27" s="1" customFormat="1" x14ac:dyDescent="0.2">
      <c r="A30" s="51"/>
      <c r="B30" s="52"/>
      <c r="C30" s="64"/>
      <c r="D30" s="65"/>
      <c r="E30" s="64"/>
      <c r="F30" s="65"/>
      <c r="G30" s="64"/>
      <c r="H30" s="65"/>
      <c r="I30" s="64"/>
      <c r="J30" s="65"/>
      <c r="K30" s="90"/>
      <c r="L30" s="6"/>
      <c r="M30" s="6"/>
      <c r="N30" s="6"/>
      <c r="O30" s="6"/>
      <c r="P30" s="6"/>
      <c r="Q30" s="6"/>
      <c r="R30" s="91"/>
      <c r="S30" s="92"/>
      <c r="T30" s="93"/>
      <c r="U30" s="93"/>
      <c r="V30" s="93"/>
      <c r="W30" s="93"/>
      <c r="X30" s="93"/>
      <c r="Y30" s="93"/>
      <c r="Z30" s="94"/>
    </row>
    <row r="31" spans="1:27" s="1" customFormat="1" x14ac:dyDescent="0.2">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75" x14ac:dyDescent="0.2">
      <c r="A34" s="46">
        <f>S28+1</f>
        <v>46139</v>
      </c>
      <c r="B34" s="12"/>
      <c r="C34" s="47">
        <f>A34+1</f>
        <v>46140</v>
      </c>
      <c r="D34" s="11"/>
      <c r="E34" s="47">
        <f>C34+1</f>
        <v>46141</v>
      </c>
      <c r="F34" s="11"/>
      <c r="G34" s="47">
        <f>E34+1</f>
        <v>46142</v>
      </c>
      <c r="H34" s="11"/>
      <c r="I34" s="47">
        <f>G34+1</f>
        <v>46143</v>
      </c>
      <c r="J34" s="11"/>
      <c r="K34" s="54">
        <f>I34+1</f>
        <v>46144</v>
      </c>
      <c r="L34" s="55"/>
      <c r="M34" s="56"/>
      <c r="N34" s="56"/>
      <c r="O34" s="56"/>
      <c r="P34" s="56"/>
      <c r="Q34" s="56"/>
      <c r="R34" s="57"/>
      <c r="S34" s="58">
        <f>K34+1</f>
        <v>46145</v>
      </c>
      <c r="T34" s="59"/>
      <c r="U34" s="60"/>
      <c r="V34" s="60"/>
      <c r="W34" s="60"/>
      <c r="X34" s="60"/>
      <c r="Y34" s="60"/>
      <c r="Z34" s="61"/>
    </row>
    <row r="35" spans="1:27" s="1" customFormat="1" x14ac:dyDescent="0.2">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75" x14ac:dyDescent="0.2">
      <c r="A40" s="46">
        <f>S34+1</f>
        <v>46146</v>
      </c>
      <c r="B40" s="12"/>
      <c r="C40" s="47">
        <f>A40+1</f>
        <v>46147</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1"/>
      <c r="B41" s="52"/>
      <c r="C41" s="64"/>
      <c r="D41" s="65"/>
      <c r="E41" s="15"/>
      <c r="F41" s="6"/>
      <c r="G41" s="6"/>
      <c r="H41" s="6"/>
      <c r="I41" s="6"/>
      <c r="J41" s="6"/>
      <c r="K41" s="6"/>
      <c r="L41" s="6"/>
      <c r="M41" s="6"/>
      <c r="N41" s="6"/>
      <c r="O41" s="6"/>
      <c r="P41" s="6"/>
      <c r="Q41" s="6"/>
      <c r="R41" s="6"/>
      <c r="S41" s="6"/>
      <c r="T41" s="6"/>
      <c r="U41" s="6"/>
      <c r="V41" s="6"/>
      <c r="W41" s="6"/>
      <c r="X41" s="6"/>
      <c r="Y41" s="6"/>
      <c r="Z41" s="8"/>
    </row>
    <row r="42" spans="1:27" x14ac:dyDescent="0.2">
      <c r="A42" s="51"/>
      <c r="B42" s="52"/>
      <c r="C42" s="64"/>
      <c r="D42" s="65"/>
      <c r="E42" s="15"/>
      <c r="F42" s="6"/>
      <c r="G42" s="6"/>
      <c r="H42" s="6"/>
      <c r="I42" s="6"/>
      <c r="J42" s="6"/>
      <c r="K42" s="6"/>
      <c r="L42" s="6"/>
      <c r="M42" s="6"/>
      <c r="N42" s="6"/>
      <c r="O42" s="6"/>
      <c r="P42" s="6"/>
      <c r="Q42" s="6"/>
      <c r="R42" s="6"/>
      <c r="S42" s="6"/>
      <c r="T42" s="6"/>
      <c r="U42" s="6"/>
      <c r="V42" s="6"/>
      <c r="W42" s="6"/>
      <c r="X42" s="6"/>
      <c r="Y42" s="6"/>
      <c r="Z42" s="7"/>
    </row>
    <row r="43" spans="1:27" x14ac:dyDescent="0.2">
      <c r="A43" s="51"/>
      <c r="B43" s="52"/>
      <c r="C43" s="64"/>
      <c r="D43" s="65"/>
      <c r="E43" s="15"/>
      <c r="F43" s="6"/>
      <c r="G43" s="6"/>
      <c r="H43" s="6"/>
      <c r="I43" s="6"/>
      <c r="J43" s="6"/>
      <c r="K43" s="6"/>
      <c r="L43" s="6"/>
      <c r="M43" s="6"/>
      <c r="N43" s="6"/>
      <c r="O43" s="6"/>
      <c r="P43" s="6"/>
      <c r="Q43" s="6"/>
      <c r="R43" s="6"/>
      <c r="S43" s="6"/>
      <c r="T43" s="6"/>
      <c r="U43" s="6"/>
      <c r="V43" s="6"/>
      <c r="W43" s="6"/>
      <c r="X43" s="6"/>
      <c r="Y43" s="6"/>
      <c r="Z43" s="7"/>
    </row>
    <row r="44" spans="1:27" x14ac:dyDescent="0.2">
      <c r="A44" s="51"/>
      <c r="B44" s="52"/>
      <c r="C44" s="64"/>
      <c r="D44" s="65"/>
      <c r="E44" s="15"/>
      <c r="F44" s="6"/>
      <c r="G44" s="6"/>
      <c r="H44" s="6"/>
      <c r="I44" s="6"/>
      <c r="J44" s="6"/>
      <c r="K44" s="75" t="s">
        <v>1</v>
      </c>
      <c r="L44" s="75"/>
      <c r="M44" s="75"/>
      <c r="N44" s="75"/>
      <c r="O44" s="75"/>
      <c r="P44" s="75"/>
      <c r="Q44" s="75"/>
      <c r="R44" s="75"/>
      <c r="S44" s="75"/>
      <c r="T44" s="75"/>
      <c r="U44" s="75"/>
      <c r="V44" s="75"/>
      <c r="W44" s="75"/>
      <c r="X44" s="75"/>
      <c r="Y44" s="75"/>
      <c r="Z44" s="76"/>
    </row>
    <row r="45" spans="1:27" s="1" customFormat="1" x14ac:dyDescent="0.2">
      <c r="A45" s="48"/>
      <c r="B45" s="49"/>
      <c r="C45" s="62"/>
      <c r="D45" s="63"/>
      <c r="E45" s="16"/>
      <c r="F45" s="17"/>
      <c r="G45" s="17"/>
      <c r="H45" s="17"/>
      <c r="I45" s="17"/>
      <c r="J45" s="17"/>
      <c r="K45" s="73" t="s">
        <v>2</v>
      </c>
      <c r="L45" s="73"/>
      <c r="M45" s="73"/>
      <c r="N45" s="73"/>
      <c r="O45" s="73"/>
      <c r="P45" s="73"/>
      <c r="Q45" s="73"/>
      <c r="R45" s="73"/>
      <c r="S45" s="73"/>
      <c r="T45" s="73"/>
      <c r="U45" s="73"/>
      <c r="V45" s="73"/>
      <c r="W45" s="73"/>
      <c r="X45" s="73"/>
      <c r="Y45" s="73"/>
      <c r="Z45" s="74"/>
    </row>
  </sheetData>
  <mergeCells count="202">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A24:B24"/>
    <mergeCell ref="C24:D24"/>
    <mergeCell ref="E24:F24"/>
    <mergeCell ref="G24:H24"/>
    <mergeCell ref="I24:J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K23:Z24"/>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7:R17"/>
    <mergeCell ref="S17:Z17"/>
    <mergeCell ref="K14:Z15"/>
    <mergeCell ref="A14:B14"/>
    <mergeCell ref="C14:D14"/>
    <mergeCell ref="E14:F14"/>
    <mergeCell ref="G14:H14"/>
    <mergeCell ref="I14:J14"/>
    <mergeCell ref="A13:B13"/>
    <mergeCell ref="C13:D13"/>
    <mergeCell ref="E13:F13"/>
    <mergeCell ref="G13:H13"/>
    <mergeCell ref="I13:J13"/>
    <mergeCell ref="K11:Z13"/>
    <mergeCell ref="A12:B12"/>
    <mergeCell ref="C12:D12"/>
    <mergeCell ref="E12:F12"/>
    <mergeCell ref="G12:H12"/>
    <mergeCell ref="I12:J12"/>
    <mergeCell ref="K10:L10"/>
    <mergeCell ref="M10:R10"/>
    <mergeCell ref="S10:T10"/>
    <mergeCell ref="U10:Z10"/>
    <mergeCell ref="A11:B11"/>
    <mergeCell ref="C11:D11"/>
    <mergeCell ref="E11:F11"/>
    <mergeCell ref="G11:H11"/>
    <mergeCell ref="I11:J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paperSize="9" scale="96"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workbookViewId="0">
      <selection activeCell="I25" sqref="I25:J25"/>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8">
        <f>DATE('1'!AD18,'1'!AD20+9,1)</f>
        <v>46143</v>
      </c>
      <c r="B1" s="68"/>
      <c r="C1" s="68"/>
      <c r="D1" s="68"/>
      <c r="E1" s="68"/>
      <c r="F1" s="68"/>
      <c r="G1" s="68"/>
      <c r="H1" s="68"/>
      <c r="I1" s="42"/>
      <c r="J1" s="42"/>
      <c r="K1" s="71">
        <f>DATE(YEAR(A1),MONTH(A1)-1,1)</f>
        <v>46113</v>
      </c>
      <c r="L1" s="71"/>
      <c r="M1" s="71"/>
      <c r="N1" s="71"/>
      <c r="O1" s="71"/>
      <c r="P1" s="71"/>
      <c r="Q1" s="71"/>
      <c r="S1" s="71">
        <f>DATE(YEAR(A1),MONTH(A1)+1,1)</f>
        <v>46174</v>
      </c>
      <c r="T1" s="71"/>
      <c r="U1" s="71"/>
      <c r="V1" s="71"/>
      <c r="W1" s="71"/>
      <c r="X1" s="71"/>
      <c r="Y1" s="71"/>
    </row>
    <row r="2" spans="1:27" s="3" customFormat="1" ht="11.25" customHeight="1" x14ac:dyDescent="0.2">
      <c r="A2" s="68"/>
      <c r="B2" s="68"/>
      <c r="C2" s="68"/>
      <c r="D2" s="68"/>
      <c r="E2" s="68"/>
      <c r="F2" s="68"/>
      <c r="G2" s="68"/>
      <c r="H2" s="68"/>
      <c r="I2" s="42"/>
      <c r="J2" s="42"/>
      <c r="K2" s="40" t="str">
        <f>INDEX({"D";"L";"M";"M";"J";"V";"S"},1+MOD(Jour_Début+1-2,7))</f>
        <v>L</v>
      </c>
      <c r="L2" s="40" t="str">
        <f>INDEX({"D";"L";"M";"M";"J";"V";"S"},1+MOD(Jour_Début+2-2,7))</f>
        <v>M</v>
      </c>
      <c r="M2" s="40" t="str">
        <f>INDEX({"D";"L";"M";"M";"J";"V";"S"},1+MOD(Jour_Début+3-2,7))</f>
        <v>M</v>
      </c>
      <c r="N2" s="40" t="str">
        <f>INDEX({"D";"L";"M";"M";"J";"V";"S"},1+MOD(Jour_Début+4-2,7))</f>
        <v>J</v>
      </c>
      <c r="O2" s="40" t="str">
        <f>INDEX({"D";"L";"M";"M";"J";"V";"S"},1+MOD(Jour_Début+5-2,7))</f>
        <v>V</v>
      </c>
      <c r="P2" s="40" t="str">
        <f>INDEX({"D";"L";"M";"M";"J";"V";"S"},1+MOD(Jour_Début+6-2,7))</f>
        <v>S</v>
      </c>
      <c r="Q2" s="40" t="str">
        <f>INDEX({"D";"L";"M";"M";"J";"V";"S"},1+MOD(Jour_Début+7-2,7))</f>
        <v>D</v>
      </c>
      <c r="S2" s="40" t="str">
        <f>INDEX({"D";"L";"M";"M";"J";"V";"S"},1+MOD(Jour_Début+1-2,7))</f>
        <v>L</v>
      </c>
      <c r="T2" s="40" t="str">
        <f>INDEX({"D";"L";"M";"M";"J";"V";"S"},1+MOD(Jour_Début+2-2,7))</f>
        <v>M</v>
      </c>
      <c r="U2" s="40" t="str">
        <f>INDEX({"D";"L";"M";"M";"J";"V";"S"},1+MOD(Jour_Début+3-2,7))</f>
        <v>M</v>
      </c>
      <c r="V2" s="40" t="str">
        <f>INDEX({"D";"L";"M";"M";"J";"V";"S"},1+MOD(Jour_Début+4-2,7))</f>
        <v>J</v>
      </c>
      <c r="W2" s="40" t="str">
        <f>INDEX({"D";"L";"M";"M";"J";"V";"S"},1+MOD(Jour_Début+5-2,7))</f>
        <v>V</v>
      </c>
      <c r="X2" s="40" t="str">
        <f>INDEX({"D";"L";"M";"M";"J";"V";"S"},1+MOD(Jour_Début+6-2,7))</f>
        <v>S</v>
      </c>
      <c r="Y2" s="40" t="str">
        <f>INDEX({"D";"L";"M";"M";"J";"V";"S"},1+MOD(Jour_Début+7-2,7))</f>
        <v>D</v>
      </c>
    </row>
    <row r="3" spans="1:27" s="4" customFormat="1" ht="9" customHeight="1" x14ac:dyDescent="0.2">
      <c r="A3" s="68"/>
      <c r="B3" s="68"/>
      <c r="C3" s="68"/>
      <c r="D3" s="68"/>
      <c r="E3" s="68"/>
      <c r="F3" s="68"/>
      <c r="G3" s="68"/>
      <c r="H3" s="68"/>
      <c r="I3" s="42"/>
      <c r="J3" s="42"/>
      <c r="K3" s="45" t="str">
        <f t="shared" ref="K3:Q8" si="0">IF(MONTH($K$1)&lt;&gt;MONTH($K$1-(WEEKDAY($K$1,1)-(Jour_Début-1))-IF((WEEKDAY($K$1,1)-(Jour_Début-1))&lt;=0,7,0)+(ROW(K3)-ROW($K$3))*7+(COLUMN(K3)-COLUMN($K$3)+1)),"",$K$1-(WEEKDAY($K$1,1)-(Jour_Début-1))-IF((WEEKDAY($K$1,1)-(Jour_Début-1))&lt;=0,7,0)+(ROW(K3)-ROW($K$3))*7+(COLUMN(K3)-COLUMN($K$3)+1))</f>
        <v/>
      </c>
      <c r="L3" s="45" t="str">
        <f t="shared" si="0"/>
        <v/>
      </c>
      <c r="M3" s="45">
        <f t="shared" si="0"/>
        <v>46113</v>
      </c>
      <c r="N3" s="45">
        <f t="shared" si="0"/>
        <v>46114</v>
      </c>
      <c r="O3" s="45">
        <f t="shared" si="0"/>
        <v>46115</v>
      </c>
      <c r="P3" s="45">
        <f t="shared" si="0"/>
        <v>46116</v>
      </c>
      <c r="Q3" s="45">
        <f t="shared" si="0"/>
        <v>46117</v>
      </c>
      <c r="R3" s="3"/>
      <c r="S3" s="45">
        <f t="shared" ref="S3:Y8" si="1">IF(MONTH($S$1)&lt;&gt;MONTH($S$1-(WEEKDAY($S$1,1)-(Jour_Début-1))-IF((WEEKDAY($S$1,1)-(Jour_Début-1))&lt;=0,7,0)+(ROW(S3)-ROW($S$3))*7+(COLUMN(S3)-COLUMN($S$3)+1)),"",$S$1-(WEEKDAY($S$1,1)-(Jour_Début-1))-IF((WEEKDAY($S$1,1)-(Jour_Début-1))&lt;=0,7,0)+(ROW(S3)-ROW($S$3))*7+(COLUMN(S3)-COLUMN($S$3)+1))</f>
        <v>46174</v>
      </c>
      <c r="T3" s="45">
        <f t="shared" si="1"/>
        <v>46175</v>
      </c>
      <c r="U3" s="45">
        <f t="shared" si="1"/>
        <v>46176</v>
      </c>
      <c r="V3" s="45">
        <f t="shared" si="1"/>
        <v>46177</v>
      </c>
      <c r="W3" s="45">
        <f t="shared" si="1"/>
        <v>46178</v>
      </c>
      <c r="X3" s="45">
        <f t="shared" si="1"/>
        <v>46179</v>
      </c>
      <c r="Y3" s="45">
        <f t="shared" si="1"/>
        <v>46180</v>
      </c>
    </row>
    <row r="4" spans="1:27" s="4" customFormat="1" ht="9" customHeight="1" x14ac:dyDescent="0.2">
      <c r="A4" s="68"/>
      <c r="B4" s="68"/>
      <c r="C4" s="68"/>
      <c r="D4" s="68"/>
      <c r="E4" s="68"/>
      <c r="F4" s="68"/>
      <c r="G4" s="68"/>
      <c r="H4" s="68"/>
      <c r="I4" s="42"/>
      <c r="J4" s="42"/>
      <c r="K4" s="45">
        <f t="shared" si="0"/>
        <v>46118</v>
      </c>
      <c r="L4" s="45">
        <f t="shared" si="0"/>
        <v>46119</v>
      </c>
      <c r="M4" s="45">
        <f t="shared" si="0"/>
        <v>46120</v>
      </c>
      <c r="N4" s="45">
        <f t="shared" si="0"/>
        <v>46121</v>
      </c>
      <c r="O4" s="45">
        <f t="shared" si="0"/>
        <v>46122</v>
      </c>
      <c r="P4" s="45">
        <f t="shared" si="0"/>
        <v>46123</v>
      </c>
      <c r="Q4" s="45">
        <f t="shared" si="0"/>
        <v>46124</v>
      </c>
      <c r="R4" s="3"/>
      <c r="S4" s="45">
        <f t="shared" si="1"/>
        <v>46181</v>
      </c>
      <c r="T4" s="45">
        <f t="shared" si="1"/>
        <v>46182</v>
      </c>
      <c r="U4" s="45">
        <f t="shared" si="1"/>
        <v>46183</v>
      </c>
      <c r="V4" s="45">
        <f t="shared" si="1"/>
        <v>46184</v>
      </c>
      <c r="W4" s="45">
        <f t="shared" si="1"/>
        <v>46185</v>
      </c>
      <c r="X4" s="45">
        <f t="shared" si="1"/>
        <v>46186</v>
      </c>
      <c r="Y4" s="45">
        <f t="shared" si="1"/>
        <v>46187</v>
      </c>
    </row>
    <row r="5" spans="1:27" s="4" customFormat="1" ht="9" customHeight="1" x14ac:dyDescent="0.2">
      <c r="A5" s="68"/>
      <c r="B5" s="68"/>
      <c r="C5" s="68"/>
      <c r="D5" s="68"/>
      <c r="E5" s="68"/>
      <c r="F5" s="68"/>
      <c r="G5" s="68"/>
      <c r="H5" s="68"/>
      <c r="I5" s="42"/>
      <c r="J5" s="42"/>
      <c r="K5" s="45">
        <f t="shared" si="0"/>
        <v>46125</v>
      </c>
      <c r="L5" s="45">
        <f t="shared" si="0"/>
        <v>46126</v>
      </c>
      <c r="M5" s="45">
        <f t="shared" si="0"/>
        <v>46127</v>
      </c>
      <c r="N5" s="45">
        <f t="shared" si="0"/>
        <v>46128</v>
      </c>
      <c r="O5" s="45">
        <f t="shared" si="0"/>
        <v>46129</v>
      </c>
      <c r="P5" s="45">
        <f t="shared" si="0"/>
        <v>46130</v>
      </c>
      <c r="Q5" s="45">
        <f t="shared" si="0"/>
        <v>46131</v>
      </c>
      <c r="R5" s="3"/>
      <c r="S5" s="45">
        <f t="shared" si="1"/>
        <v>46188</v>
      </c>
      <c r="T5" s="45">
        <f t="shared" si="1"/>
        <v>46189</v>
      </c>
      <c r="U5" s="45">
        <f t="shared" si="1"/>
        <v>46190</v>
      </c>
      <c r="V5" s="45">
        <f t="shared" si="1"/>
        <v>46191</v>
      </c>
      <c r="W5" s="45">
        <f t="shared" si="1"/>
        <v>46192</v>
      </c>
      <c r="X5" s="45">
        <f t="shared" si="1"/>
        <v>46193</v>
      </c>
      <c r="Y5" s="45">
        <f t="shared" si="1"/>
        <v>46194</v>
      </c>
    </row>
    <row r="6" spans="1:27" s="4" customFormat="1" ht="9" customHeight="1" x14ac:dyDescent="0.2">
      <c r="A6" s="68"/>
      <c r="B6" s="68"/>
      <c r="C6" s="68"/>
      <c r="D6" s="68"/>
      <c r="E6" s="68"/>
      <c r="F6" s="68"/>
      <c r="G6" s="68"/>
      <c r="H6" s="68"/>
      <c r="I6" s="42"/>
      <c r="J6" s="42"/>
      <c r="K6" s="45">
        <f t="shared" si="0"/>
        <v>46132</v>
      </c>
      <c r="L6" s="45">
        <f t="shared" si="0"/>
        <v>46133</v>
      </c>
      <c r="M6" s="45">
        <f t="shared" si="0"/>
        <v>46134</v>
      </c>
      <c r="N6" s="45">
        <f t="shared" si="0"/>
        <v>46135</v>
      </c>
      <c r="O6" s="45">
        <f t="shared" si="0"/>
        <v>46136</v>
      </c>
      <c r="P6" s="45">
        <f t="shared" si="0"/>
        <v>46137</v>
      </c>
      <c r="Q6" s="45">
        <f t="shared" si="0"/>
        <v>46138</v>
      </c>
      <c r="R6" s="3"/>
      <c r="S6" s="45">
        <f t="shared" si="1"/>
        <v>46195</v>
      </c>
      <c r="T6" s="45">
        <f t="shared" si="1"/>
        <v>46196</v>
      </c>
      <c r="U6" s="45">
        <f t="shared" si="1"/>
        <v>46197</v>
      </c>
      <c r="V6" s="45">
        <f t="shared" si="1"/>
        <v>46198</v>
      </c>
      <c r="W6" s="45">
        <f t="shared" si="1"/>
        <v>46199</v>
      </c>
      <c r="X6" s="45">
        <f t="shared" si="1"/>
        <v>46200</v>
      </c>
      <c r="Y6" s="45">
        <f t="shared" si="1"/>
        <v>46201</v>
      </c>
    </row>
    <row r="7" spans="1:27" s="4" customFormat="1" ht="9" customHeight="1" x14ac:dyDescent="0.2">
      <c r="A7" s="68"/>
      <c r="B7" s="68"/>
      <c r="C7" s="68"/>
      <c r="D7" s="68"/>
      <c r="E7" s="68"/>
      <c r="F7" s="68"/>
      <c r="G7" s="68"/>
      <c r="H7" s="68"/>
      <c r="I7" s="42"/>
      <c r="J7" s="42"/>
      <c r="K7" s="45">
        <f t="shared" si="0"/>
        <v>46139</v>
      </c>
      <c r="L7" s="45">
        <f t="shared" si="0"/>
        <v>46140</v>
      </c>
      <c r="M7" s="45">
        <f t="shared" si="0"/>
        <v>46141</v>
      </c>
      <c r="N7" s="45">
        <f t="shared" si="0"/>
        <v>46142</v>
      </c>
      <c r="O7" s="45" t="str">
        <f t="shared" si="0"/>
        <v/>
      </c>
      <c r="P7" s="45" t="str">
        <f t="shared" si="0"/>
        <v/>
      </c>
      <c r="Q7" s="45" t="str">
        <f t="shared" si="0"/>
        <v/>
      </c>
      <c r="R7" s="3"/>
      <c r="S7" s="45">
        <f t="shared" si="1"/>
        <v>46202</v>
      </c>
      <c r="T7" s="45">
        <f t="shared" si="1"/>
        <v>46203</v>
      </c>
      <c r="U7" s="45" t="str">
        <f t="shared" si="1"/>
        <v/>
      </c>
      <c r="V7" s="45" t="str">
        <f t="shared" si="1"/>
        <v/>
      </c>
      <c r="W7" s="45" t="str">
        <f t="shared" si="1"/>
        <v/>
      </c>
      <c r="X7" s="45" t="str">
        <f t="shared" si="1"/>
        <v/>
      </c>
      <c r="Y7" s="45" t="str">
        <f t="shared" si="1"/>
        <v/>
      </c>
    </row>
    <row r="8" spans="1:27" s="5" customFormat="1" ht="9" customHeight="1" x14ac:dyDescent="0.2">
      <c r="A8" s="43"/>
      <c r="B8" s="43"/>
      <c r="C8" s="43"/>
      <c r="D8" s="43"/>
      <c r="E8" s="43"/>
      <c r="F8" s="43"/>
      <c r="G8" s="43"/>
      <c r="H8" s="43"/>
      <c r="I8" s="44"/>
      <c r="J8" s="44"/>
      <c r="K8" s="45" t="str">
        <f t="shared" si="0"/>
        <v/>
      </c>
      <c r="L8" s="45" t="str">
        <f t="shared" si="0"/>
        <v/>
      </c>
      <c r="M8" s="45" t="str">
        <f t="shared" si="0"/>
        <v/>
      </c>
      <c r="N8" s="45" t="str">
        <f t="shared" si="0"/>
        <v/>
      </c>
      <c r="O8" s="45" t="str">
        <f t="shared" si="0"/>
        <v/>
      </c>
      <c r="P8" s="45" t="str">
        <f t="shared" si="0"/>
        <v/>
      </c>
      <c r="Q8" s="45" t="str">
        <f t="shared" si="0"/>
        <v/>
      </c>
      <c r="R8" s="18"/>
      <c r="S8" s="45" t="str">
        <f t="shared" si="1"/>
        <v/>
      </c>
      <c r="T8" s="45" t="str">
        <f t="shared" si="1"/>
        <v/>
      </c>
      <c r="U8" s="45" t="str">
        <f t="shared" si="1"/>
        <v/>
      </c>
      <c r="V8" s="45" t="str">
        <f t="shared" si="1"/>
        <v/>
      </c>
      <c r="W8" s="45" t="str">
        <f t="shared" si="1"/>
        <v/>
      </c>
      <c r="X8" s="45" t="str">
        <f t="shared" si="1"/>
        <v/>
      </c>
      <c r="Y8" s="45" t="str">
        <f t="shared" si="1"/>
        <v/>
      </c>
      <c r="Z8" s="19"/>
    </row>
    <row r="9" spans="1:27" s="1" customFormat="1" ht="21" customHeight="1" x14ac:dyDescent="0.2">
      <c r="A9" s="69">
        <f>A10</f>
        <v>46139</v>
      </c>
      <c r="B9" s="70"/>
      <c r="C9" s="70">
        <f>C10</f>
        <v>46140</v>
      </c>
      <c r="D9" s="70"/>
      <c r="E9" s="70">
        <f>E10</f>
        <v>46141</v>
      </c>
      <c r="F9" s="70"/>
      <c r="G9" s="70">
        <f>G10</f>
        <v>46142</v>
      </c>
      <c r="H9" s="70"/>
      <c r="I9" s="70">
        <f>I10</f>
        <v>46143</v>
      </c>
      <c r="J9" s="70"/>
      <c r="K9" s="70">
        <f>K10</f>
        <v>46144</v>
      </c>
      <c r="L9" s="70"/>
      <c r="M9" s="70"/>
      <c r="N9" s="70"/>
      <c r="O9" s="70"/>
      <c r="P9" s="70"/>
      <c r="Q9" s="70"/>
      <c r="R9" s="70"/>
      <c r="S9" s="70">
        <f>S10</f>
        <v>46145</v>
      </c>
      <c r="T9" s="70"/>
      <c r="U9" s="70"/>
      <c r="V9" s="70"/>
      <c r="W9" s="70"/>
      <c r="X9" s="70"/>
      <c r="Y9" s="70"/>
      <c r="Z9" s="72"/>
    </row>
    <row r="10" spans="1:27" s="1" customFormat="1" ht="18.75" x14ac:dyDescent="0.2">
      <c r="A10" s="46">
        <f>$A$1-(WEEKDAY($A$1,1)-(Jour_Début-1))-IF((WEEKDAY($A$1,1)-(Jour_Début-1))&lt;=0,7,0)+1</f>
        <v>46139</v>
      </c>
      <c r="B10" s="12"/>
      <c r="C10" s="47">
        <f>A10+1</f>
        <v>46140</v>
      </c>
      <c r="D10" s="11"/>
      <c r="E10" s="47">
        <f>C10+1</f>
        <v>46141</v>
      </c>
      <c r="F10" s="11"/>
      <c r="G10" s="47">
        <f>E10+1</f>
        <v>46142</v>
      </c>
      <c r="H10" s="11"/>
      <c r="I10" s="47">
        <f>G10+1</f>
        <v>46143</v>
      </c>
      <c r="J10" s="11"/>
      <c r="K10" s="54">
        <f>I10+1</f>
        <v>46144</v>
      </c>
      <c r="L10" s="55"/>
      <c r="M10" s="56"/>
      <c r="N10" s="56"/>
      <c r="O10" s="56"/>
      <c r="P10" s="56"/>
      <c r="Q10" s="56"/>
      <c r="R10" s="57"/>
      <c r="S10" s="58">
        <f>K10+1</f>
        <v>46145</v>
      </c>
      <c r="T10" s="59"/>
      <c r="U10" s="60"/>
      <c r="V10" s="60"/>
      <c r="W10" s="60"/>
      <c r="X10" s="60"/>
      <c r="Y10" s="60"/>
      <c r="Z10" s="61"/>
    </row>
    <row r="11" spans="1:27" s="1" customFormat="1" x14ac:dyDescent="0.2">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35" customHeight="1" x14ac:dyDescent="0.2">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75" x14ac:dyDescent="0.2">
      <c r="A16" s="46">
        <f>S10+1</f>
        <v>46146</v>
      </c>
      <c r="B16" s="12"/>
      <c r="C16" s="47">
        <f>A16+1</f>
        <v>46147</v>
      </c>
      <c r="D16" s="11"/>
      <c r="E16" s="47">
        <f>C16+1</f>
        <v>46148</v>
      </c>
      <c r="F16" s="11"/>
      <c r="G16" s="47">
        <f>E16+1</f>
        <v>46149</v>
      </c>
      <c r="H16" s="11"/>
      <c r="I16" s="47">
        <f>G16+1</f>
        <v>46150</v>
      </c>
      <c r="J16" s="11"/>
      <c r="K16" s="54">
        <f>I16+1</f>
        <v>46151</v>
      </c>
      <c r="L16" s="55"/>
      <c r="M16" s="56"/>
      <c r="N16" s="56"/>
      <c r="O16" s="56"/>
      <c r="P16" s="56"/>
      <c r="Q16" s="56"/>
      <c r="R16" s="57"/>
      <c r="S16" s="58">
        <f>K16+1</f>
        <v>46152</v>
      </c>
      <c r="T16" s="59"/>
      <c r="U16" s="60"/>
      <c r="V16" s="60"/>
      <c r="W16" s="60"/>
      <c r="X16" s="60"/>
      <c r="Y16" s="60"/>
      <c r="Z16" s="61"/>
    </row>
    <row r="17" spans="1:27" s="1" customFormat="1" x14ac:dyDescent="0.2">
      <c r="A17" s="51"/>
      <c r="B17" s="52"/>
      <c r="C17" s="64"/>
      <c r="D17" s="65"/>
      <c r="E17" s="64"/>
      <c r="F17" s="65"/>
      <c r="G17" s="64"/>
      <c r="H17" s="65"/>
      <c r="I17" s="64"/>
      <c r="J17" s="65"/>
      <c r="K17" s="77" t="s">
        <v>58</v>
      </c>
      <c r="L17" s="98"/>
      <c r="M17" s="98"/>
      <c r="N17" s="98"/>
      <c r="O17" s="98"/>
      <c r="P17" s="98"/>
      <c r="Q17" s="98"/>
      <c r="R17" s="98"/>
      <c r="S17" s="98"/>
      <c r="T17" s="98"/>
      <c r="U17" s="98"/>
      <c r="V17" s="98"/>
      <c r="W17" s="98"/>
      <c r="X17" s="98"/>
      <c r="Y17" s="98"/>
      <c r="Z17" s="79"/>
    </row>
    <row r="18" spans="1:27" s="1" customFormat="1" x14ac:dyDescent="0.2">
      <c r="A18" s="51"/>
      <c r="B18" s="52"/>
      <c r="C18" s="64"/>
      <c r="D18" s="65"/>
      <c r="E18" s="64"/>
      <c r="F18" s="65"/>
      <c r="G18" s="64"/>
      <c r="H18" s="65"/>
      <c r="I18" s="64"/>
      <c r="J18" s="65"/>
      <c r="K18" s="77"/>
      <c r="L18" s="98"/>
      <c r="M18" s="98"/>
      <c r="N18" s="98"/>
      <c r="O18" s="98"/>
      <c r="P18" s="98"/>
      <c r="Q18" s="98"/>
      <c r="R18" s="98"/>
      <c r="S18" s="98"/>
      <c r="T18" s="98"/>
      <c r="U18" s="98"/>
      <c r="V18" s="98"/>
      <c r="W18" s="98"/>
      <c r="X18" s="98"/>
      <c r="Y18" s="98"/>
      <c r="Z18" s="79"/>
    </row>
    <row r="19" spans="1:27" s="1" customFormat="1" x14ac:dyDescent="0.2">
      <c r="A19" s="51"/>
      <c r="B19" s="52"/>
      <c r="C19" s="64"/>
      <c r="D19" s="65"/>
      <c r="E19" s="64"/>
      <c r="F19" s="65"/>
      <c r="G19" s="64"/>
      <c r="H19" s="65"/>
      <c r="I19" s="64"/>
      <c r="J19" s="65"/>
      <c r="K19" s="99" t="s">
        <v>39</v>
      </c>
      <c r="L19" s="100"/>
      <c r="M19" s="100"/>
      <c r="N19" s="100"/>
      <c r="O19" s="100"/>
      <c r="P19" s="100"/>
      <c r="Q19" s="100"/>
      <c r="R19" s="100"/>
      <c r="S19" s="100"/>
      <c r="T19" s="100"/>
      <c r="U19" s="100"/>
      <c r="V19" s="100"/>
      <c r="W19" s="100"/>
      <c r="X19" s="100"/>
      <c r="Y19" s="100"/>
      <c r="Z19" s="101"/>
    </row>
    <row r="20" spans="1:27" s="1" customFormat="1" x14ac:dyDescent="0.2">
      <c r="A20" s="51"/>
      <c r="B20" s="52"/>
      <c r="C20" s="64"/>
      <c r="D20" s="65"/>
      <c r="E20" s="64"/>
      <c r="F20" s="65"/>
      <c r="G20" s="64"/>
      <c r="H20" s="65"/>
      <c r="I20" s="64"/>
      <c r="J20" s="65"/>
      <c r="K20" s="99"/>
      <c r="L20" s="100"/>
      <c r="M20" s="100"/>
      <c r="N20" s="100"/>
      <c r="O20" s="100"/>
      <c r="P20" s="100"/>
      <c r="Q20" s="100"/>
      <c r="R20" s="100"/>
      <c r="S20" s="100"/>
      <c r="T20" s="100"/>
      <c r="U20" s="100"/>
      <c r="V20" s="100"/>
      <c r="W20" s="100"/>
      <c r="X20" s="100"/>
      <c r="Y20" s="100"/>
      <c r="Z20" s="101"/>
    </row>
    <row r="21" spans="1:27" s="2" customFormat="1" ht="13.35" customHeight="1" x14ac:dyDescent="0.2">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75" x14ac:dyDescent="0.2">
      <c r="A22" s="46">
        <f>S16+1</f>
        <v>46153</v>
      </c>
      <c r="B22" s="12"/>
      <c r="C22" s="47">
        <f>A22+1</f>
        <v>46154</v>
      </c>
      <c r="D22" s="11"/>
      <c r="E22" s="47">
        <f>C22+1</f>
        <v>46155</v>
      </c>
      <c r="F22" s="11"/>
      <c r="G22" s="47">
        <f>E22+1</f>
        <v>46156</v>
      </c>
      <c r="H22" s="11"/>
      <c r="I22" s="47">
        <f>G22+1</f>
        <v>46157</v>
      </c>
      <c r="J22" s="11"/>
      <c r="K22" s="54">
        <f>I22+1</f>
        <v>46158</v>
      </c>
      <c r="L22" s="55"/>
      <c r="M22" s="56"/>
      <c r="N22" s="56"/>
      <c r="O22" s="56"/>
      <c r="P22" s="56"/>
      <c r="Q22" s="56"/>
      <c r="R22" s="57"/>
      <c r="S22" s="58">
        <f>K22+1</f>
        <v>46159</v>
      </c>
      <c r="T22" s="59"/>
      <c r="U22" s="60"/>
      <c r="V22" s="60"/>
      <c r="W22" s="60"/>
      <c r="X22" s="60"/>
      <c r="Y22" s="60"/>
      <c r="Z22" s="61"/>
    </row>
    <row r="23" spans="1:27" s="1" customFormat="1" x14ac:dyDescent="0.2">
      <c r="A23" s="51"/>
      <c r="B23" s="52"/>
      <c r="C23" s="64"/>
      <c r="D23" s="65"/>
      <c r="E23" s="64"/>
      <c r="F23" s="65"/>
      <c r="G23" s="64"/>
      <c r="H23" s="65"/>
      <c r="I23" s="64"/>
      <c r="J23" s="65"/>
      <c r="K23" s="64"/>
      <c r="L23" s="66"/>
      <c r="M23" s="66"/>
      <c r="N23" s="66"/>
      <c r="O23" s="66"/>
      <c r="P23" s="66"/>
      <c r="Q23" s="66"/>
      <c r="R23" s="65"/>
      <c r="S23" s="51"/>
      <c r="T23" s="52"/>
      <c r="U23" s="52"/>
      <c r="V23" s="52"/>
      <c r="W23" s="52"/>
      <c r="X23" s="52"/>
      <c r="Y23" s="52"/>
      <c r="Z23" s="53"/>
    </row>
    <row r="24" spans="1:27" s="1" customFormat="1" x14ac:dyDescent="0.2">
      <c r="A24" s="51"/>
      <c r="B24" s="52"/>
      <c r="C24" s="64"/>
      <c r="D24" s="65"/>
      <c r="E24" s="64"/>
      <c r="F24" s="65"/>
      <c r="G24" s="64"/>
      <c r="H24" s="65"/>
      <c r="I24" s="64"/>
      <c r="J24" s="65"/>
      <c r="K24" s="64"/>
      <c r="L24" s="66"/>
      <c r="M24" s="66"/>
      <c r="N24" s="66"/>
      <c r="O24" s="66"/>
      <c r="P24" s="66"/>
      <c r="Q24" s="66"/>
      <c r="R24" s="65"/>
      <c r="S24" s="51"/>
      <c r="T24" s="52"/>
      <c r="U24" s="52"/>
      <c r="V24" s="52"/>
      <c r="W24" s="52"/>
      <c r="X24" s="52"/>
      <c r="Y24" s="52"/>
      <c r="Z24" s="53"/>
    </row>
    <row r="25" spans="1:27" s="1" customFormat="1" x14ac:dyDescent="0.2">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75" x14ac:dyDescent="0.2">
      <c r="A28" s="46">
        <f>S22+1</f>
        <v>46160</v>
      </c>
      <c r="B28" s="12"/>
      <c r="C28" s="47">
        <f>A28+1</f>
        <v>46161</v>
      </c>
      <c r="D28" s="11"/>
      <c r="E28" s="47">
        <f>C28+1</f>
        <v>46162</v>
      </c>
      <c r="F28" s="11"/>
      <c r="G28" s="47">
        <f>E28+1</f>
        <v>46163</v>
      </c>
      <c r="H28" s="11"/>
      <c r="I28" s="47">
        <f>G28+1</f>
        <v>46164</v>
      </c>
      <c r="J28" s="11"/>
      <c r="K28" s="54">
        <f>I28+1</f>
        <v>46165</v>
      </c>
      <c r="L28" s="55"/>
      <c r="M28" s="56"/>
      <c r="N28" s="56"/>
      <c r="O28" s="56"/>
      <c r="P28" s="56"/>
      <c r="Q28" s="56"/>
      <c r="R28" s="57"/>
      <c r="S28" s="58">
        <f>K28+1</f>
        <v>46166</v>
      </c>
      <c r="T28" s="59"/>
      <c r="U28" s="60"/>
      <c r="V28" s="60"/>
      <c r="W28" s="60"/>
      <c r="X28" s="60"/>
      <c r="Y28" s="60"/>
      <c r="Z28" s="61"/>
    </row>
    <row r="29" spans="1:27" s="1" customFormat="1" x14ac:dyDescent="0.2">
      <c r="A29" s="51"/>
      <c r="B29" s="52"/>
      <c r="C29" s="64"/>
      <c r="D29" s="65"/>
      <c r="E29" s="64"/>
      <c r="F29" s="65"/>
      <c r="G29" s="64"/>
      <c r="H29" s="65"/>
      <c r="I29" s="64"/>
      <c r="J29" s="65"/>
      <c r="K29" s="77" t="s">
        <v>59</v>
      </c>
      <c r="L29" s="98"/>
      <c r="M29" s="98"/>
      <c r="N29" s="98"/>
      <c r="O29" s="98"/>
      <c r="P29" s="98"/>
      <c r="Q29" s="98"/>
      <c r="R29" s="98"/>
      <c r="S29" s="98"/>
      <c r="T29" s="98"/>
      <c r="U29" s="98"/>
      <c r="V29" s="98"/>
      <c r="W29" s="98"/>
      <c r="X29" s="98"/>
      <c r="Y29" s="98"/>
      <c r="Z29" s="79"/>
    </row>
    <row r="30" spans="1:27" s="1" customFormat="1" x14ac:dyDescent="0.2">
      <c r="A30" s="51"/>
      <c r="B30" s="52"/>
      <c r="C30" s="64"/>
      <c r="D30" s="65"/>
      <c r="E30" s="64"/>
      <c r="F30" s="65"/>
      <c r="G30" s="64"/>
      <c r="H30" s="65"/>
      <c r="I30" s="64"/>
      <c r="J30" s="65"/>
      <c r="K30" s="77"/>
      <c r="L30" s="98"/>
      <c r="M30" s="98"/>
      <c r="N30" s="98"/>
      <c r="O30" s="98"/>
      <c r="P30" s="98"/>
      <c r="Q30" s="98"/>
      <c r="R30" s="98"/>
      <c r="S30" s="98"/>
      <c r="T30" s="98"/>
      <c r="U30" s="98"/>
      <c r="V30" s="98"/>
      <c r="W30" s="98"/>
      <c r="X30" s="98"/>
      <c r="Y30" s="98"/>
      <c r="Z30" s="79"/>
    </row>
    <row r="31" spans="1:27" s="1" customFormat="1" x14ac:dyDescent="0.2">
      <c r="A31" s="51"/>
      <c r="B31" s="52"/>
      <c r="C31" s="64"/>
      <c r="D31" s="65"/>
      <c r="E31" s="64"/>
      <c r="F31" s="65"/>
      <c r="G31" s="64"/>
      <c r="H31" s="65"/>
      <c r="I31" s="64"/>
      <c r="J31" s="65"/>
    </row>
    <row r="32" spans="1:27" s="1" customFormat="1" x14ac:dyDescent="0.2">
      <c r="A32" s="51"/>
      <c r="B32" s="52"/>
      <c r="C32" s="64"/>
      <c r="D32" s="65"/>
      <c r="E32" s="64"/>
      <c r="F32" s="65"/>
      <c r="G32" s="64"/>
      <c r="H32" s="65"/>
      <c r="I32" s="64"/>
      <c r="J32" s="65"/>
    </row>
    <row r="33" spans="1:27" s="2" customFormat="1" x14ac:dyDescent="0.2">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75" x14ac:dyDescent="0.2">
      <c r="A34" s="46">
        <f>S28+1</f>
        <v>46167</v>
      </c>
      <c r="B34" s="12"/>
      <c r="C34" s="47">
        <f>A34+1</f>
        <v>46168</v>
      </c>
      <c r="D34" s="11"/>
      <c r="E34" s="47">
        <f>C34+1</f>
        <v>46169</v>
      </c>
      <c r="F34" s="11"/>
      <c r="G34" s="47">
        <f>E34+1</f>
        <v>46170</v>
      </c>
      <c r="H34" s="11"/>
      <c r="I34" s="47">
        <f>G34+1</f>
        <v>46171</v>
      </c>
      <c r="J34" s="11"/>
      <c r="K34" s="54">
        <f>I34+1</f>
        <v>46172</v>
      </c>
      <c r="L34" s="55"/>
      <c r="M34" s="56"/>
      <c r="N34" s="56"/>
      <c r="O34" s="56"/>
      <c r="P34" s="56"/>
      <c r="Q34" s="56"/>
      <c r="R34" s="57"/>
      <c r="S34" s="58">
        <f>K34+1</f>
        <v>46173</v>
      </c>
      <c r="T34" s="59"/>
      <c r="U34" s="60"/>
      <c r="V34" s="60"/>
      <c r="W34" s="60"/>
      <c r="X34" s="60"/>
      <c r="Y34" s="60"/>
      <c r="Z34" s="61"/>
    </row>
    <row r="35" spans="1:27" s="1" customFormat="1" x14ac:dyDescent="0.2">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75" x14ac:dyDescent="0.2">
      <c r="A40" s="46">
        <f>S34+1</f>
        <v>46174</v>
      </c>
      <c r="B40" s="12"/>
      <c r="C40" s="47">
        <f>A40+1</f>
        <v>46175</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1"/>
      <c r="B41" s="52"/>
      <c r="C41" s="64"/>
      <c r="D41" s="65"/>
      <c r="E41" s="15"/>
      <c r="F41" s="6"/>
      <c r="G41" s="6"/>
      <c r="H41" s="6"/>
      <c r="I41" s="6"/>
      <c r="J41" s="6"/>
      <c r="K41" s="6"/>
      <c r="L41" s="6"/>
      <c r="M41" s="6"/>
      <c r="N41" s="6"/>
      <c r="O41" s="6"/>
      <c r="P41" s="6"/>
      <c r="Q41" s="6"/>
      <c r="R41" s="6"/>
      <c r="S41" s="6"/>
      <c r="T41" s="6"/>
      <c r="U41" s="6"/>
      <c r="V41" s="6"/>
      <c r="W41" s="6"/>
      <c r="X41" s="6"/>
      <c r="Y41" s="6"/>
      <c r="Z41" s="8"/>
    </row>
    <row r="42" spans="1:27" x14ac:dyDescent="0.2">
      <c r="A42" s="51"/>
      <c r="B42" s="52"/>
      <c r="C42" s="64"/>
      <c r="D42" s="65"/>
      <c r="E42" s="15"/>
      <c r="F42" s="6"/>
      <c r="G42" s="6"/>
      <c r="H42" s="6"/>
      <c r="I42" s="6"/>
      <c r="J42" s="6"/>
      <c r="K42" s="6"/>
      <c r="L42" s="6"/>
      <c r="M42" s="6"/>
      <c r="N42" s="6"/>
      <c r="O42" s="6"/>
      <c r="P42" s="6"/>
      <c r="Q42" s="6"/>
      <c r="R42" s="6"/>
      <c r="S42" s="6"/>
      <c r="T42" s="6"/>
      <c r="U42" s="6"/>
      <c r="V42" s="6"/>
      <c r="W42" s="6"/>
      <c r="X42" s="6"/>
      <c r="Y42" s="6"/>
      <c r="Z42" s="7"/>
    </row>
    <row r="43" spans="1:27" x14ac:dyDescent="0.2">
      <c r="A43" s="51"/>
      <c r="B43" s="52"/>
      <c r="C43" s="64"/>
      <c r="D43" s="65"/>
      <c r="E43" s="15"/>
      <c r="F43" s="6"/>
      <c r="G43" s="6"/>
      <c r="H43" s="6"/>
      <c r="I43" s="6"/>
      <c r="J43" s="6"/>
      <c r="K43" s="6"/>
      <c r="L43" s="6"/>
      <c r="M43" s="6"/>
      <c r="N43" s="6"/>
      <c r="O43" s="6"/>
      <c r="P43" s="6"/>
      <c r="Q43" s="6"/>
      <c r="R43" s="6"/>
      <c r="S43" s="6"/>
      <c r="T43" s="6"/>
      <c r="U43" s="6"/>
      <c r="V43" s="6"/>
      <c r="W43" s="6"/>
      <c r="X43" s="6"/>
      <c r="Y43" s="6"/>
      <c r="Z43" s="7"/>
    </row>
    <row r="44" spans="1:27" x14ac:dyDescent="0.2">
      <c r="A44" s="51"/>
      <c r="B44" s="52"/>
      <c r="C44" s="64"/>
      <c r="D44" s="65"/>
      <c r="E44" s="15"/>
      <c r="F44" s="6"/>
      <c r="G44" s="6"/>
      <c r="H44" s="6"/>
      <c r="I44" s="6"/>
      <c r="J44" s="6"/>
      <c r="K44" s="75" t="s">
        <v>1</v>
      </c>
      <c r="L44" s="75"/>
      <c r="M44" s="75"/>
      <c r="N44" s="75"/>
      <c r="O44" s="75"/>
      <c r="P44" s="75"/>
      <c r="Q44" s="75"/>
      <c r="R44" s="75"/>
      <c r="S44" s="75"/>
      <c r="T44" s="75"/>
      <c r="U44" s="75"/>
      <c r="V44" s="75"/>
      <c r="W44" s="75"/>
      <c r="X44" s="75"/>
      <c r="Y44" s="75"/>
      <c r="Z44" s="76"/>
    </row>
    <row r="45" spans="1:27" s="1" customFormat="1" x14ac:dyDescent="0.2">
      <c r="A45" s="48"/>
      <c r="B45" s="49"/>
      <c r="C45" s="62"/>
      <c r="D45" s="63"/>
      <c r="E45" s="16"/>
      <c r="F45" s="17"/>
      <c r="G45" s="17"/>
      <c r="H45" s="17"/>
      <c r="I45" s="17"/>
      <c r="J45" s="17"/>
      <c r="K45" s="73" t="s">
        <v>2</v>
      </c>
      <c r="L45" s="73"/>
      <c r="M45" s="73"/>
      <c r="N45" s="73"/>
      <c r="O45" s="73"/>
      <c r="P45" s="73"/>
      <c r="Q45" s="73"/>
      <c r="R45" s="73"/>
      <c r="S45" s="73"/>
      <c r="T45" s="73"/>
      <c r="U45" s="73"/>
      <c r="V45" s="73"/>
      <c r="W45" s="73"/>
      <c r="X45" s="73"/>
      <c r="Y45" s="73"/>
      <c r="Z45" s="74"/>
    </row>
  </sheetData>
  <mergeCells count="204">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K29:Z30"/>
    <mergeCell ref="K19:Z20"/>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K17:Z18"/>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paperSize="9" scale="96"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tabSelected="1" workbookViewId="0">
      <selection activeCell="M28" sqref="M28:R28"/>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8">
        <f>DATE('1'!AD18,'1'!AD20+10,1)</f>
        <v>46174</v>
      </c>
      <c r="B1" s="68"/>
      <c r="C1" s="68"/>
      <c r="D1" s="68"/>
      <c r="E1" s="68"/>
      <c r="F1" s="68"/>
      <c r="G1" s="68"/>
      <c r="H1" s="68"/>
      <c r="I1" s="42"/>
      <c r="J1" s="42"/>
      <c r="K1" s="71">
        <f>DATE(YEAR(A1),MONTH(A1)-1,1)</f>
        <v>46143</v>
      </c>
      <c r="L1" s="71"/>
      <c r="M1" s="71"/>
      <c r="N1" s="71"/>
      <c r="O1" s="71"/>
      <c r="P1" s="71"/>
      <c r="Q1" s="71"/>
      <c r="S1" s="71">
        <f>DATE(YEAR(A1),MONTH(A1)+1,1)</f>
        <v>46204</v>
      </c>
      <c r="T1" s="71"/>
      <c r="U1" s="71"/>
      <c r="V1" s="71"/>
      <c r="W1" s="71"/>
      <c r="X1" s="71"/>
      <c r="Y1" s="71"/>
    </row>
    <row r="2" spans="1:27" s="3" customFormat="1" ht="11.25" customHeight="1" x14ac:dyDescent="0.2">
      <c r="A2" s="68"/>
      <c r="B2" s="68"/>
      <c r="C2" s="68"/>
      <c r="D2" s="68"/>
      <c r="E2" s="68"/>
      <c r="F2" s="68"/>
      <c r="G2" s="68"/>
      <c r="H2" s="68"/>
      <c r="I2" s="42"/>
      <c r="J2" s="42"/>
      <c r="K2" s="40" t="str">
        <f>INDEX({"D";"L";"M";"M";"J";"V";"S"},1+MOD(Jour_Début+1-2,7))</f>
        <v>L</v>
      </c>
      <c r="L2" s="40" t="str">
        <f>INDEX({"D";"L";"M";"M";"J";"V";"S"},1+MOD(Jour_Début+2-2,7))</f>
        <v>M</v>
      </c>
      <c r="M2" s="40" t="str">
        <f>INDEX({"D";"L";"M";"M";"J";"V";"S"},1+MOD(Jour_Début+3-2,7))</f>
        <v>M</v>
      </c>
      <c r="N2" s="40" t="str">
        <f>INDEX({"D";"L";"M";"M";"J";"V";"S"},1+MOD(Jour_Début+4-2,7))</f>
        <v>J</v>
      </c>
      <c r="O2" s="40" t="str">
        <f>INDEX({"D";"L";"M";"M";"J";"V";"S"},1+MOD(Jour_Début+5-2,7))</f>
        <v>V</v>
      </c>
      <c r="P2" s="40" t="str">
        <f>INDEX({"D";"L";"M";"M";"J";"V";"S"},1+MOD(Jour_Début+6-2,7))</f>
        <v>S</v>
      </c>
      <c r="Q2" s="40" t="str">
        <f>INDEX({"D";"L";"M";"M";"J";"V";"S"},1+MOD(Jour_Début+7-2,7))</f>
        <v>D</v>
      </c>
      <c r="S2" s="40" t="str">
        <f>INDEX({"D";"L";"M";"M";"J";"V";"S"},1+MOD(Jour_Début+1-2,7))</f>
        <v>L</v>
      </c>
      <c r="T2" s="40" t="str">
        <f>INDEX({"D";"L";"M";"M";"J";"V";"S"},1+MOD(Jour_Début+2-2,7))</f>
        <v>M</v>
      </c>
      <c r="U2" s="40" t="str">
        <f>INDEX({"D";"L";"M";"M";"J";"V";"S"},1+MOD(Jour_Début+3-2,7))</f>
        <v>M</v>
      </c>
      <c r="V2" s="40" t="str">
        <f>INDEX({"D";"L";"M";"M";"J";"V";"S"},1+MOD(Jour_Début+4-2,7))</f>
        <v>J</v>
      </c>
      <c r="W2" s="40" t="str">
        <f>INDEX({"D";"L";"M";"M";"J";"V";"S"},1+MOD(Jour_Début+5-2,7))</f>
        <v>V</v>
      </c>
      <c r="X2" s="40" t="str">
        <f>INDEX({"D";"L";"M";"M";"J";"V";"S"},1+MOD(Jour_Début+6-2,7))</f>
        <v>S</v>
      </c>
      <c r="Y2" s="40" t="str">
        <f>INDEX({"D";"L";"M";"M";"J";"V";"S"},1+MOD(Jour_Début+7-2,7))</f>
        <v>D</v>
      </c>
    </row>
    <row r="3" spans="1:27" s="4" customFormat="1" ht="9" customHeight="1" x14ac:dyDescent="0.2">
      <c r="A3" s="68"/>
      <c r="B3" s="68"/>
      <c r="C3" s="68"/>
      <c r="D3" s="68"/>
      <c r="E3" s="68"/>
      <c r="F3" s="68"/>
      <c r="G3" s="68"/>
      <c r="H3" s="68"/>
      <c r="I3" s="42"/>
      <c r="J3" s="42"/>
      <c r="K3" s="45" t="str">
        <f t="shared" ref="K3:Q8" si="0">IF(MONTH($K$1)&lt;&gt;MONTH($K$1-(WEEKDAY($K$1,1)-(Jour_Début-1))-IF((WEEKDAY($K$1,1)-(Jour_Début-1))&lt;=0,7,0)+(ROW(K3)-ROW($K$3))*7+(COLUMN(K3)-COLUMN($K$3)+1)),"",$K$1-(WEEKDAY($K$1,1)-(Jour_Début-1))-IF((WEEKDAY($K$1,1)-(Jour_Début-1))&lt;=0,7,0)+(ROW(K3)-ROW($K$3))*7+(COLUMN(K3)-COLUMN($K$3)+1))</f>
        <v/>
      </c>
      <c r="L3" s="45" t="str">
        <f t="shared" si="0"/>
        <v/>
      </c>
      <c r="M3" s="45" t="str">
        <f t="shared" si="0"/>
        <v/>
      </c>
      <c r="N3" s="45" t="str">
        <f t="shared" si="0"/>
        <v/>
      </c>
      <c r="O3" s="45">
        <f t="shared" si="0"/>
        <v>46143</v>
      </c>
      <c r="P3" s="45">
        <f t="shared" si="0"/>
        <v>46144</v>
      </c>
      <c r="Q3" s="45">
        <f t="shared" si="0"/>
        <v>46145</v>
      </c>
      <c r="R3" s="3"/>
      <c r="S3" s="45" t="str">
        <f t="shared" ref="S3:Y8" si="1">IF(MONTH($S$1)&lt;&gt;MONTH($S$1-(WEEKDAY($S$1,1)-(Jour_Début-1))-IF((WEEKDAY($S$1,1)-(Jour_Début-1))&lt;=0,7,0)+(ROW(S3)-ROW($S$3))*7+(COLUMN(S3)-COLUMN($S$3)+1)),"",$S$1-(WEEKDAY($S$1,1)-(Jour_Début-1))-IF((WEEKDAY($S$1,1)-(Jour_Début-1))&lt;=0,7,0)+(ROW(S3)-ROW($S$3))*7+(COLUMN(S3)-COLUMN($S$3)+1))</f>
        <v/>
      </c>
      <c r="T3" s="45" t="str">
        <f t="shared" si="1"/>
        <v/>
      </c>
      <c r="U3" s="45">
        <f t="shared" si="1"/>
        <v>46204</v>
      </c>
      <c r="V3" s="45">
        <f t="shared" si="1"/>
        <v>46205</v>
      </c>
      <c r="W3" s="45">
        <f t="shared" si="1"/>
        <v>46206</v>
      </c>
      <c r="X3" s="45">
        <f t="shared" si="1"/>
        <v>46207</v>
      </c>
      <c r="Y3" s="45">
        <f t="shared" si="1"/>
        <v>46208</v>
      </c>
    </row>
    <row r="4" spans="1:27" s="4" customFormat="1" ht="9" customHeight="1" x14ac:dyDescent="0.2">
      <c r="A4" s="68"/>
      <c r="B4" s="68"/>
      <c r="C4" s="68"/>
      <c r="D4" s="68"/>
      <c r="E4" s="68"/>
      <c r="F4" s="68"/>
      <c r="G4" s="68"/>
      <c r="H4" s="68"/>
      <c r="I4" s="42"/>
      <c r="J4" s="42"/>
      <c r="K4" s="45">
        <f t="shared" si="0"/>
        <v>46146</v>
      </c>
      <c r="L4" s="45">
        <f t="shared" si="0"/>
        <v>46147</v>
      </c>
      <c r="M4" s="45">
        <f t="shared" si="0"/>
        <v>46148</v>
      </c>
      <c r="N4" s="45">
        <f t="shared" si="0"/>
        <v>46149</v>
      </c>
      <c r="O4" s="45">
        <f t="shared" si="0"/>
        <v>46150</v>
      </c>
      <c r="P4" s="45">
        <f t="shared" si="0"/>
        <v>46151</v>
      </c>
      <c r="Q4" s="45">
        <f t="shared" si="0"/>
        <v>46152</v>
      </c>
      <c r="R4" s="3"/>
      <c r="S4" s="45">
        <f t="shared" si="1"/>
        <v>46209</v>
      </c>
      <c r="T4" s="45">
        <f t="shared" si="1"/>
        <v>46210</v>
      </c>
      <c r="U4" s="45">
        <f t="shared" si="1"/>
        <v>46211</v>
      </c>
      <c r="V4" s="45">
        <f t="shared" si="1"/>
        <v>46212</v>
      </c>
      <c r="W4" s="45">
        <f t="shared" si="1"/>
        <v>46213</v>
      </c>
      <c r="X4" s="45">
        <f t="shared" si="1"/>
        <v>46214</v>
      </c>
      <c r="Y4" s="45">
        <f t="shared" si="1"/>
        <v>46215</v>
      </c>
    </row>
    <row r="5" spans="1:27" s="4" customFormat="1" ht="9" customHeight="1" x14ac:dyDescent="0.2">
      <c r="A5" s="68"/>
      <c r="B5" s="68"/>
      <c r="C5" s="68"/>
      <c r="D5" s="68"/>
      <c r="E5" s="68"/>
      <c r="F5" s="68"/>
      <c r="G5" s="68"/>
      <c r="H5" s="68"/>
      <c r="I5" s="42"/>
      <c r="J5" s="42"/>
      <c r="K5" s="45">
        <f t="shared" si="0"/>
        <v>46153</v>
      </c>
      <c r="L5" s="45">
        <f t="shared" si="0"/>
        <v>46154</v>
      </c>
      <c r="M5" s="45">
        <f t="shared" si="0"/>
        <v>46155</v>
      </c>
      <c r="N5" s="45">
        <f t="shared" si="0"/>
        <v>46156</v>
      </c>
      <c r="O5" s="45">
        <f t="shared" si="0"/>
        <v>46157</v>
      </c>
      <c r="P5" s="45">
        <f t="shared" si="0"/>
        <v>46158</v>
      </c>
      <c r="Q5" s="45">
        <f t="shared" si="0"/>
        <v>46159</v>
      </c>
      <c r="R5" s="3"/>
      <c r="S5" s="45">
        <f t="shared" si="1"/>
        <v>46216</v>
      </c>
      <c r="T5" s="45">
        <f t="shared" si="1"/>
        <v>46217</v>
      </c>
      <c r="U5" s="45">
        <f t="shared" si="1"/>
        <v>46218</v>
      </c>
      <c r="V5" s="45">
        <f t="shared" si="1"/>
        <v>46219</v>
      </c>
      <c r="W5" s="45">
        <f t="shared" si="1"/>
        <v>46220</v>
      </c>
      <c r="X5" s="45">
        <f t="shared" si="1"/>
        <v>46221</v>
      </c>
      <c r="Y5" s="45">
        <f t="shared" si="1"/>
        <v>46222</v>
      </c>
    </row>
    <row r="6" spans="1:27" s="4" customFormat="1" ht="9" customHeight="1" x14ac:dyDescent="0.2">
      <c r="A6" s="68"/>
      <c r="B6" s="68"/>
      <c r="C6" s="68"/>
      <c r="D6" s="68"/>
      <c r="E6" s="68"/>
      <c r="F6" s="68"/>
      <c r="G6" s="68"/>
      <c r="H6" s="68"/>
      <c r="I6" s="42"/>
      <c r="J6" s="42"/>
      <c r="K6" s="45">
        <f t="shared" si="0"/>
        <v>46160</v>
      </c>
      <c r="L6" s="45">
        <f t="shared" si="0"/>
        <v>46161</v>
      </c>
      <c r="M6" s="45">
        <f t="shared" si="0"/>
        <v>46162</v>
      </c>
      <c r="N6" s="45">
        <f t="shared" si="0"/>
        <v>46163</v>
      </c>
      <c r="O6" s="45">
        <f t="shared" si="0"/>
        <v>46164</v>
      </c>
      <c r="P6" s="45">
        <f t="shared" si="0"/>
        <v>46165</v>
      </c>
      <c r="Q6" s="45">
        <f t="shared" si="0"/>
        <v>46166</v>
      </c>
      <c r="R6" s="3"/>
      <c r="S6" s="45">
        <f t="shared" si="1"/>
        <v>46223</v>
      </c>
      <c r="T6" s="45">
        <f t="shared" si="1"/>
        <v>46224</v>
      </c>
      <c r="U6" s="45">
        <f t="shared" si="1"/>
        <v>46225</v>
      </c>
      <c r="V6" s="45">
        <f t="shared" si="1"/>
        <v>46226</v>
      </c>
      <c r="W6" s="45">
        <f t="shared" si="1"/>
        <v>46227</v>
      </c>
      <c r="X6" s="45">
        <f t="shared" si="1"/>
        <v>46228</v>
      </c>
      <c r="Y6" s="45">
        <f t="shared" si="1"/>
        <v>46229</v>
      </c>
    </row>
    <row r="7" spans="1:27" s="4" customFormat="1" ht="9" customHeight="1" x14ac:dyDescent="0.2">
      <c r="A7" s="68"/>
      <c r="B7" s="68"/>
      <c r="C7" s="68"/>
      <c r="D7" s="68"/>
      <c r="E7" s="68"/>
      <c r="F7" s="68"/>
      <c r="G7" s="68"/>
      <c r="H7" s="68"/>
      <c r="I7" s="42"/>
      <c r="J7" s="42"/>
      <c r="K7" s="45">
        <f t="shared" si="0"/>
        <v>46167</v>
      </c>
      <c r="L7" s="45">
        <f t="shared" si="0"/>
        <v>46168</v>
      </c>
      <c r="M7" s="45">
        <f t="shared" si="0"/>
        <v>46169</v>
      </c>
      <c r="N7" s="45">
        <f t="shared" si="0"/>
        <v>46170</v>
      </c>
      <c r="O7" s="45">
        <f t="shared" si="0"/>
        <v>46171</v>
      </c>
      <c r="P7" s="45">
        <f t="shared" si="0"/>
        <v>46172</v>
      </c>
      <c r="Q7" s="45">
        <f t="shared" si="0"/>
        <v>46173</v>
      </c>
      <c r="R7" s="3"/>
      <c r="S7" s="45">
        <f t="shared" si="1"/>
        <v>46230</v>
      </c>
      <c r="T7" s="45">
        <f t="shared" si="1"/>
        <v>46231</v>
      </c>
      <c r="U7" s="45">
        <f t="shared" si="1"/>
        <v>46232</v>
      </c>
      <c r="V7" s="45">
        <f t="shared" si="1"/>
        <v>46233</v>
      </c>
      <c r="W7" s="45">
        <f t="shared" si="1"/>
        <v>46234</v>
      </c>
      <c r="X7" s="45" t="str">
        <f t="shared" si="1"/>
        <v/>
      </c>
      <c r="Y7" s="45" t="str">
        <f t="shared" si="1"/>
        <v/>
      </c>
    </row>
    <row r="8" spans="1:27" s="5" customFormat="1" ht="9" customHeight="1" x14ac:dyDescent="0.2">
      <c r="A8" s="43"/>
      <c r="B8" s="43"/>
      <c r="C8" s="43"/>
      <c r="D8" s="43"/>
      <c r="E8" s="43"/>
      <c r="F8" s="43"/>
      <c r="G8" s="43"/>
      <c r="H8" s="43"/>
      <c r="I8" s="44"/>
      <c r="J8" s="44"/>
      <c r="K8" s="45" t="str">
        <f t="shared" si="0"/>
        <v/>
      </c>
      <c r="L8" s="45" t="str">
        <f t="shared" si="0"/>
        <v/>
      </c>
      <c r="M8" s="45" t="str">
        <f t="shared" si="0"/>
        <v/>
      </c>
      <c r="N8" s="45" t="str">
        <f t="shared" si="0"/>
        <v/>
      </c>
      <c r="O8" s="45" t="str">
        <f t="shared" si="0"/>
        <v/>
      </c>
      <c r="P8" s="45" t="str">
        <f t="shared" si="0"/>
        <v/>
      </c>
      <c r="Q8" s="45" t="str">
        <f t="shared" si="0"/>
        <v/>
      </c>
      <c r="R8" s="18"/>
      <c r="S8" s="45" t="str">
        <f t="shared" si="1"/>
        <v/>
      </c>
      <c r="T8" s="45" t="str">
        <f t="shared" si="1"/>
        <v/>
      </c>
      <c r="U8" s="45" t="str">
        <f t="shared" si="1"/>
        <v/>
      </c>
      <c r="V8" s="45" t="str">
        <f t="shared" si="1"/>
        <v/>
      </c>
      <c r="W8" s="45" t="str">
        <f t="shared" si="1"/>
        <v/>
      </c>
      <c r="X8" s="45" t="str">
        <f t="shared" si="1"/>
        <v/>
      </c>
      <c r="Y8" s="45" t="str">
        <f t="shared" si="1"/>
        <v/>
      </c>
      <c r="Z8" s="19"/>
    </row>
    <row r="9" spans="1:27" s="1" customFormat="1" ht="21" customHeight="1" x14ac:dyDescent="0.2">
      <c r="A9" s="69">
        <f>A10</f>
        <v>46174</v>
      </c>
      <c r="B9" s="70"/>
      <c r="C9" s="70">
        <f>C10</f>
        <v>46175</v>
      </c>
      <c r="D9" s="70"/>
      <c r="E9" s="70">
        <f>E10</f>
        <v>46176</v>
      </c>
      <c r="F9" s="70"/>
      <c r="G9" s="70">
        <f>G10</f>
        <v>46177</v>
      </c>
      <c r="H9" s="70"/>
      <c r="I9" s="70">
        <f>I10</f>
        <v>46178</v>
      </c>
      <c r="J9" s="70"/>
      <c r="K9" s="70">
        <f>K10</f>
        <v>46179</v>
      </c>
      <c r="L9" s="70"/>
      <c r="M9" s="70"/>
      <c r="N9" s="70"/>
      <c r="O9" s="70"/>
      <c r="P9" s="70"/>
      <c r="Q9" s="70"/>
      <c r="R9" s="70"/>
      <c r="S9" s="70">
        <f>S10</f>
        <v>46180</v>
      </c>
      <c r="T9" s="70"/>
      <c r="U9" s="70"/>
      <c r="V9" s="70"/>
      <c r="W9" s="70"/>
      <c r="X9" s="70"/>
      <c r="Y9" s="70"/>
      <c r="Z9" s="72"/>
    </row>
    <row r="10" spans="1:27" s="1" customFormat="1" ht="18.75" x14ac:dyDescent="0.2">
      <c r="A10" s="46">
        <f>$A$1-(WEEKDAY($A$1,1)-(Jour_Début-1))-IF((WEEKDAY($A$1,1)-(Jour_Début-1))&lt;=0,7,0)+1</f>
        <v>46174</v>
      </c>
      <c r="B10" s="12"/>
      <c r="C10" s="47">
        <f>A10+1</f>
        <v>46175</v>
      </c>
      <c r="D10" s="11"/>
      <c r="E10" s="47">
        <f>C10+1</f>
        <v>46176</v>
      </c>
      <c r="F10" s="11"/>
      <c r="G10" s="47">
        <f>E10+1</f>
        <v>46177</v>
      </c>
      <c r="H10" s="11"/>
      <c r="I10" s="47">
        <f>G10+1</f>
        <v>46178</v>
      </c>
      <c r="J10" s="11"/>
      <c r="K10" s="54">
        <f>I10+1</f>
        <v>46179</v>
      </c>
      <c r="L10" s="55"/>
      <c r="M10" s="56"/>
      <c r="N10" s="56"/>
      <c r="O10" s="56"/>
      <c r="P10" s="56"/>
      <c r="Q10" s="56"/>
      <c r="R10" s="57"/>
      <c r="S10" s="58">
        <f>K10+1</f>
        <v>46180</v>
      </c>
      <c r="T10" s="59"/>
      <c r="U10" s="60"/>
      <c r="V10" s="60"/>
      <c r="W10" s="60"/>
      <c r="X10" s="60"/>
      <c r="Y10" s="60"/>
      <c r="Z10" s="61"/>
    </row>
    <row r="11" spans="1:27" s="1" customFormat="1" x14ac:dyDescent="0.2">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
      <c r="A12" s="51"/>
      <c r="B12" s="52"/>
      <c r="C12" s="64"/>
      <c r="D12" s="65"/>
      <c r="E12" s="64"/>
      <c r="F12" s="65"/>
      <c r="G12" s="64"/>
      <c r="H12" s="65"/>
      <c r="I12" s="64"/>
      <c r="J12" s="65"/>
      <c r="K12" s="99" t="s">
        <v>62</v>
      </c>
      <c r="L12" s="100"/>
      <c r="M12" s="100"/>
      <c r="N12" s="100"/>
      <c r="O12" s="100"/>
      <c r="P12" s="100"/>
      <c r="Q12" s="100"/>
      <c r="R12" s="100"/>
      <c r="S12" s="100"/>
      <c r="T12" s="100"/>
      <c r="U12" s="100"/>
      <c r="V12" s="100"/>
      <c r="W12" s="100"/>
      <c r="X12" s="100"/>
      <c r="Y12" s="100"/>
      <c r="Z12" s="101"/>
    </row>
    <row r="13" spans="1:27" s="1" customFormat="1" x14ac:dyDescent="0.2">
      <c r="A13" s="51"/>
      <c r="B13" s="52"/>
      <c r="C13" s="64"/>
      <c r="D13" s="65"/>
      <c r="E13" s="64"/>
      <c r="F13" s="65"/>
      <c r="G13" s="64"/>
      <c r="H13" s="65"/>
      <c r="I13" s="64"/>
      <c r="J13" s="65"/>
      <c r="K13" s="99"/>
      <c r="L13" s="100"/>
      <c r="M13" s="100"/>
      <c r="N13" s="100"/>
      <c r="O13" s="100"/>
      <c r="P13" s="100"/>
      <c r="Q13" s="100"/>
      <c r="R13" s="100"/>
      <c r="S13" s="100"/>
      <c r="T13" s="100"/>
      <c r="U13" s="100"/>
      <c r="V13" s="100"/>
      <c r="W13" s="100"/>
      <c r="X13" s="100"/>
      <c r="Y13" s="100"/>
      <c r="Z13" s="101"/>
    </row>
    <row r="14" spans="1:27" s="1" customFormat="1" x14ac:dyDescent="0.2">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35" customHeight="1" x14ac:dyDescent="0.2">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75" x14ac:dyDescent="0.2">
      <c r="A16" s="46">
        <f>S10+1</f>
        <v>46181</v>
      </c>
      <c r="B16" s="12"/>
      <c r="C16" s="47">
        <f>A16+1</f>
        <v>46182</v>
      </c>
      <c r="D16" s="11"/>
      <c r="E16" s="47">
        <f>C16+1</f>
        <v>46183</v>
      </c>
      <c r="F16" s="11"/>
      <c r="G16" s="47">
        <f>E16+1</f>
        <v>46184</v>
      </c>
      <c r="H16" s="11"/>
      <c r="I16" s="47">
        <f>G16+1</f>
        <v>46185</v>
      </c>
      <c r="J16" s="11"/>
      <c r="K16" s="54">
        <f>I16+1</f>
        <v>46186</v>
      </c>
      <c r="L16" s="55"/>
      <c r="M16" s="56"/>
      <c r="N16" s="56"/>
      <c r="O16" s="56"/>
      <c r="P16" s="56"/>
      <c r="Q16" s="56"/>
      <c r="R16" s="57"/>
      <c r="S16" s="58">
        <f>K16+1</f>
        <v>46187</v>
      </c>
      <c r="T16" s="59"/>
      <c r="U16" s="60"/>
      <c r="V16" s="60"/>
      <c r="W16" s="60"/>
      <c r="X16" s="60"/>
      <c r="Y16" s="60"/>
      <c r="Z16" s="61"/>
    </row>
    <row r="17" spans="1:27" s="1" customFormat="1" x14ac:dyDescent="0.2">
      <c r="A17" s="51"/>
      <c r="B17" s="52"/>
      <c r="C17" s="64"/>
      <c r="D17" s="65"/>
      <c r="E17" s="64"/>
      <c r="F17" s="65"/>
      <c r="G17" s="64"/>
      <c r="H17" s="65"/>
      <c r="I17" s="64"/>
      <c r="J17" s="65"/>
      <c r="K17" s="77" t="s">
        <v>60</v>
      </c>
      <c r="L17" s="98"/>
      <c r="M17" s="98"/>
      <c r="N17" s="98"/>
      <c r="O17" s="98"/>
      <c r="P17" s="98"/>
      <c r="Q17" s="98"/>
      <c r="R17" s="98"/>
      <c r="S17" s="98"/>
      <c r="T17" s="98"/>
      <c r="U17" s="98"/>
      <c r="V17" s="98"/>
      <c r="W17" s="98"/>
      <c r="X17" s="98"/>
      <c r="Y17" s="98"/>
      <c r="Z17" s="79"/>
    </row>
    <row r="18" spans="1:27" s="1" customFormat="1" x14ac:dyDescent="0.2">
      <c r="A18" s="51"/>
      <c r="B18" s="52"/>
      <c r="C18" s="64"/>
      <c r="D18" s="65"/>
      <c r="E18" s="64"/>
      <c r="F18" s="65"/>
      <c r="G18" s="64"/>
      <c r="H18" s="65"/>
      <c r="I18" s="64"/>
      <c r="J18" s="65"/>
      <c r="K18" s="77"/>
      <c r="L18" s="98"/>
      <c r="M18" s="98"/>
      <c r="N18" s="98"/>
      <c r="O18" s="98"/>
      <c r="P18" s="98"/>
      <c r="Q18" s="98"/>
      <c r="R18" s="98"/>
      <c r="S18" s="98"/>
      <c r="T18" s="98"/>
      <c r="U18" s="98"/>
      <c r="V18" s="98"/>
      <c r="W18" s="98"/>
      <c r="X18" s="98"/>
      <c r="Y18" s="98"/>
      <c r="Z18" s="79"/>
    </row>
    <row r="19" spans="1:27" s="1" customFormat="1" x14ac:dyDescent="0.2">
      <c r="A19" s="51"/>
      <c r="B19" s="52"/>
      <c r="C19" s="64"/>
      <c r="D19" s="65"/>
      <c r="E19" s="64"/>
      <c r="F19" s="65"/>
      <c r="G19" s="64"/>
      <c r="H19" s="65"/>
      <c r="I19" s="64"/>
      <c r="J19" s="65"/>
      <c r="K19" s="77"/>
      <c r="L19" s="98"/>
      <c r="M19" s="98"/>
      <c r="N19" s="98"/>
      <c r="O19" s="98"/>
      <c r="P19" s="98"/>
      <c r="Q19" s="98"/>
      <c r="R19" s="98"/>
      <c r="S19" s="98"/>
      <c r="T19" s="98"/>
      <c r="U19" s="98"/>
      <c r="V19" s="98"/>
      <c r="W19" s="98"/>
      <c r="X19" s="98"/>
      <c r="Y19" s="98"/>
      <c r="Z19" s="79"/>
    </row>
    <row r="20" spans="1:27" s="1" customFormat="1" x14ac:dyDescent="0.2">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35" customHeight="1" x14ac:dyDescent="0.2">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75" x14ac:dyDescent="0.2">
      <c r="A22" s="46">
        <f>S16+1</f>
        <v>46188</v>
      </c>
      <c r="B22" s="12"/>
      <c r="C22" s="47">
        <f>A22+1</f>
        <v>46189</v>
      </c>
      <c r="D22" s="11"/>
      <c r="E22" s="47">
        <f>C22+1</f>
        <v>46190</v>
      </c>
      <c r="F22" s="11"/>
      <c r="G22" s="47">
        <f>E22+1</f>
        <v>46191</v>
      </c>
      <c r="H22" s="11"/>
      <c r="I22" s="47">
        <f>G22+1</f>
        <v>46192</v>
      </c>
      <c r="J22" s="11"/>
      <c r="K22" s="54">
        <f>I22+1</f>
        <v>46193</v>
      </c>
      <c r="L22" s="55"/>
      <c r="M22" s="56"/>
      <c r="N22" s="56"/>
      <c r="O22" s="56"/>
      <c r="P22" s="56"/>
      <c r="Q22" s="56"/>
      <c r="R22" s="57"/>
      <c r="S22" s="58">
        <f>K22+1</f>
        <v>46194</v>
      </c>
      <c r="T22" s="59"/>
      <c r="U22" s="60"/>
      <c r="V22" s="60"/>
      <c r="W22" s="60"/>
      <c r="X22" s="60"/>
      <c r="Y22" s="60"/>
      <c r="Z22" s="61"/>
    </row>
    <row r="23" spans="1:27" s="1" customFormat="1" x14ac:dyDescent="0.2">
      <c r="A23" s="51"/>
      <c r="B23" s="52"/>
      <c r="C23" s="64"/>
      <c r="D23" s="65"/>
      <c r="E23" s="64"/>
      <c r="F23" s="65"/>
      <c r="G23" s="64"/>
      <c r="H23" s="65"/>
      <c r="I23" s="64"/>
      <c r="J23" s="65"/>
      <c r="K23" s="77" t="s">
        <v>61</v>
      </c>
      <c r="L23" s="98"/>
      <c r="M23" s="98"/>
      <c r="N23" s="98"/>
      <c r="O23" s="98"/>
      <c r="P23" s="98"/>
      <c r="Q23" s="98"/>
      <c r="R23" s="98"/>
      <c r="S23" s="98"/>
      <c r="T23" s="98"/>
      <c r="U23" s="98"/>
      <c r="V23" s="98"/>
      <c r="W23" s="98"/>
      <c r="X23" s="98"/>
      <c r="Y23" s="98"/>
      <c r="Z23" s="79"/>
    </row>
    <row r="24" spans="1:27" s="1" customFormat="1" x14ac:dyDescent="0.2">
      <c r="A24" s="51"/>
      <c r="B24" s="52"/>
      <c r="C24" s="64"/>
      <c r="D24" s="65"/>
      <c r="E24" s="64"/>
      <c r="F24" s="65"/>
      <c r="G24" s="64"/>
      <c r="H24" s="65"/>
      <c r="I24" s="64"/>
      <c r="J24" s="65"/>
      <c r="K24" s="77"/>
      <c r="L24" s="98"/>
      <c r="M24" s="98"/>
      <c r="N24" s="98"/>
      <c r="O24" s="98"/>
      <c r="P24" s="98"/>
      <c r="Q24" s="98"/>
      <c r="R24" s="98"/>
      <c r="S24" s="98"/>
      <c r="T24" s="98"/>
      <c r="U24" s="98"/>
      <c r="V24" s="98"/>
      <c r="W24" s="98"/>
      <c r="X24" s="98"/>
      <c r="Y24" s="98"/>
      <c r="Z24" s="79"/>
    </row>
    <row r="25" spans="1:27" s="1" customFormat="1" x14ac:dyDescent="0.2">
      <c r="A25" s="51"/>
      <c r="B25" s="52"/>
      <c r="C25" s="64"/>
      <c r="D25" s="65"/>
      <c r="E25" s="64"/>
      <c r="F25" s="65"/>
      <c r="G25" s="64"/>
      <c r="H25" s="65"/>
      <c r="I25" s="64"/>
      <c r="J25" s="65"/>
      <c r="K25" s="77"/>
      <c r="L25" s="98"/>
      <c r="M25" s="98"/>
      <c r="N25" s="98"/>
      <c r="O25" s="98"/>
      <c r="P25" s="98"/>
      <c r="Q25" s="98"/>
      <c r="R25" s="98"/>
      <c r="S25" s="98"/>
      <c r="T25" s="98"/>
      <c r="U25" s="98"/>
      <c r="V25" s="98"/>
      <c r="W25" s="98"/>
      <c r="X25" s="98"/>
      <c r="Y25" s="98"/>
      <c r="Z25" s="79"/>
    </row>
    <row r="26" spans="1:27" s="1" customFormat="1" x14ac:dyDescent="0.2">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75" x14ac:dyDescent="0.2">
      <c r="A28" s="46">
        <f>S22+1</f>
        <v>46195</v>
      </c>
      <c r="B28" s="12"/>
      <c r="C28" s="47">
        <f>A28+1</f>
        <v>46196</v>
      </c>
      <c r="D28" s="11"/>
      <c r="E28" s="47">
        <f>C28+1</f>
        <v>46197</v>
      </c>
      <c r="F28" s="11"/>
      <c r="G28" s="47">
        <f>E28+1</f>
        <v>46198</v>
      </c>
      <c r="H28" s="11"/>
      <c r="I28" s="47">
        <f>G28+1</f>
        <v>46199</v>
      </c>
      <c r="J28" s="11"/>
      <c r="K28" s="54">
        <f>I28+1</f>
        <v>46200</v>
      </c>
      <c r="L28" s="55"/>
      <c r="M28" s="56"/>
      <c r="N28" s="56"/>
      <c r="O28" s="56"/>
      <c r="P28" s="56"/>
      <c r="Q28" s="56"/>
      <c r="R28" s="57"/>
      <c r="S28" s="58">
        <f>K28+1</f>
        <v>46201</v>
      </c>
      <c r="T28" s="59"/>
      <c r="U28" s="60"/>
      <c r="V28" s="60"/>
      <c r="W28" s="60"/>
      <c r="X28" s="60"/>
      <c r="Y28" s="60"/>
      <c r="Z28" s="61"/>
    </row>
    <row r="29" spans="1:27" s="1" customFormat="1" x14ac:dyDescent="0.2">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row>
    <row r="30" spans="1:27" s="1" customFormat="1" x14ac:dyDescent="0.2">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row>
    <row r="31" spans="1:27" s="1" customFormat="1" x14ac:dyDescent="0.2">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75" x14ac:dyDescent="0.2">
      <c r="A34" s="46">
        <f>S28+1</f>
        <v>46202</v>
      </c>
      <c r="B34" s="12"/>
      <c r="C34" s="47">
        <f>A34+1</f>
        <v>46203</v>
      </c>
      <c r="D34" s="11"/>
      <c r="E34" s="47">
        <f>C34+1</f>
        <v>46204</v>
      </c>
      <c r="F34" s="11"/>
      <c r="G34" s="47">
        <f>E34+1</f>
        <v>46205</v>
      </c>
      <c r="H34" s="11"/>
      <c r="I34" s="47">
        <f>G34+1</f>
        <v>46206</v>
      </c>
      <c r="J34" s="11"/>
      <c r="K34" s="54">
        <f>I34+1</f>
        <v>46207</v>
      </c>
      <c r="L34" s="55"/>
      <c r="M34" s="56"/>
      <c r="N34" s="56"/>
      <c r="O34" s="56"/>
      <c r="P34" s="56"/>
      <c r="Q34" s="56"/>
      <c r="R34" s="57"/>
      <c r="S34" s="58">
        <f>K34+1</f>
        <v>46208</v>
      </c>
      <c r="T34" s="59"/>
      <c r="U34" s="60"/>
      <c r="V34" s="60"/>
      <c r="W34" s="60"/>
      <c r="X34" s="60"/>
      <c r="Y34" s="60"/>
      <c r="Z34" s="61"/>
    </row>
    <row r="35" spans="1:27" s="1" customFormat="1" x14ac:dyDescent="0.2">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75" x14ac:dyDescent="0.2">
      <c r="A40" s="46">
        <f>S34+1</f>
        <v>46209</v>
      </c>
      <c r="B40" s="12"/>
      <c r="C40" s="47">
        <f>A40+1</f>
        <v>46210</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1"/>
      <c r="B41" s="52"/>
      <c r="C41" s="64"/>
      <c r="D41" s="65"/>
      <c r="E41" s="15"/>
      <c r="F41" s="6"/>
      <c r="G41" s="6"/>
      <c r="H41" s="6"/>
      <c r="I41" s="6"/>
      <c r="J41" s="6"/>
      <c r="K41" s="6"/>
      <c r="L41" s="6"/>
      <c r="M41" s="6"/>
      <c r="N41" s="6"/>
      <c r="O41" s="6"/>
      <c r="P41" s="6"/>
      <c r="Q41" s="6"/>
      <c r="R41" s="6"/>
      <c r="S41" s="6"/>
      <c r="T41" s="6"/>
      <c r="U41" s="6"/>
      <c r="V41" s="6"/>
      <c r="W41" s="6"/>
      <c r="X41" s="6"/>
      <c r="Y41" s="6"/>
      <c r="Z41" s="8"/>
    </row>
    <row r="42" spans="1:27" x14ac:dyDescent="0.2">
      <c r="A42" s="51"/>
      <c r="B42" s="52"/>
      <c r="C42" s="64"/>
      <c r="D42" s="65"/>
      <c r="E42" s="15"/>
      <c r="F42" s="6"/>
      <c r="G42" s="6"/>
      <c r="H42" s="6"/>
      <c r="I42" s="6"/>
      <c r="J42" s="6"/>
      <c r="K42" s="6"/>
      <c r="L42" s="6"/>
      <c r="M42" s="6"/>
      <c r="N42" s="6"/>
      <c r="O42" s="6"/>
      <c r="P42" s="6"/>
      <c r="Q42" s="6"/>
      <c r="R42" s="6"/>
      <c r="S42" s="6"/>
      <c r="T42" s="6"/>
      <c r="U42" s="6"/>
      <c r="V42" s="6"/>
      <c r="W42" s="6"/>
      <c r="X42" s="6"/>
      <c r="Y42" s="6"/>
      <c r="Z42" s="7"/>
    </row>
    <row r="43" spans="1:27" x14ac:dyDescent="0.2">
      <c r="A43" s="51"/>
      <c r="B43" s="52"/>
      <c r="C43" s="64"/>
      <c r="D43" s="65"/>
      <c r="E43" s="15"/>
      <c r="F43" s="6"/>
      <c r="G43" s="6"/>
      <c r="H43" s="6"/>
      <c r="I43" s="6"/>
      <c r="J43" s="6"/>
      <c r="K43" s="6"/>
      <c r="L43" s="6"/>
      <c r="M43" s="6"/>
      <c r="N43" s="6"/>
      <c r="O43" s="6"/>
      <c r="P43" s="6"/>
      <c r="Q43" s="6"/>
      <c r="R43" s="6"/>
      <c r="S43" s="6"/>
      <c r="T43" s="6"/>
      <c r="U43" s="6"/>
      <c r="V43" s="6"/>
      <c r="W43" s="6"/>
      <c r="X43" s="6"/>
      <c r="Y43" s="6"/>
      <c r="Z43" s="7"/>
    </row>
    <row r="44" spans="1:27" x14ac:dyDescent="0.2">
      <c r="A44" s="51"/>
      <c r="B44" s="52"/>
      <c r="C44" s="64"/>
      <c r="D44" s="65"/>
      <c r="E44" s="15"/>
      <c r="F44" s="6"/>
      <c r="G44" s="6"/>
      <c r="H44" s="6"/>
      <c r="I44" s="6"/>
      <c r="J44" s="6"/>
      <c r="K44" s="75" t="s">
        <v>1</v>
      </c>
      <c r="L44" s="75"/>
      <c r="M44" s="75"/>
      <c r="N44" s="75"/>
      <c r="O44" s="75"/>
      <c r="P44" s="75"/>
      <c r="Q44" s="75"/>
      <c r="R44" s="75"/>
      <c r="S44" s="75"/>
      <c r="T44" s="75"/>
      <c r="U44" s="75"/>
      <c r="V44" s="75"/>
      <c r="W44" s="75"/>
      <c r="X44" s="75"/>
      <c r="Y44" s="75"/>
      <c r="Z44" s="76"/>
    </row>
    <row r="45" spans="1:27" s="1" customFormat="1" x14ac:dyDescent="0.2">
      <c r="A45" s="48"/>
      <c r="B45" s="49"/>
      <c r="C45" s="62"/>
      <c r="D45" s="63"/>
      <c r="E45" s="16"/>
      <c r="F45" s="17"/>
      <c r="G45" s="17"/>
      <c r="H45" s="17"/>
      <c r="I45" s="17"/>
      <c r="J45" s="17"/>
      <c r="K45" s="73" t="s">
        <v>2</v>
      </c>
      <c r="L45" s="73"/>
      <c r="M45" s="73"/>
      <c r="N45" s="73"/>
      <c r="O45" s="73"/>
      <c r="P45" s="73"/>
      <c r="Q45" s="73"/>
      <c r="R45" s="73"/>
      <c r="S45" s="73"/>
      <c r="T45" s="73"/>
      <c r="U45" s="73"/>
      <c r="V45" s="73"/>
      <c r="W45" s="73"/>
      <c r="X45" s="73"/>
      <c r="Y45" s="73"/>
      <c r="Z45" s="74"/>
    </row>
  </sheetData>
  <mergeCells count="204">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A26:B26"/>
    <mergeCell ref="C26:D26"/>
    <mergeCell ref="E26:F26"/>
    <mergeCell ref="G26:H26"/>
    <mergeCell ref="I26:J26"/>
    <mergeCell ref="K26:R26"/>
    <mergeCell ref="S26:Z26"/>
    <mergeCell ref="A25:B25"/>
    <mergeCell ref="C25:D25"/>
    <mergeCell ref="E25:F25"/>
    <mergeCell ref="G25:H25"/>
    <mergeCell ref="I25:J25"/>
    <mergeCell ref="K23:Z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A18:B18"/>
    <mergeCell ref="C18:D18"/>
    <mergeCell ref="E18:F18"/>
    <mergeCell ref="G18:H18"/>
    <mergeCell ref="I18:J18"/>
    <mergeCell ref="A20:B20"/>
    <mergeCell ref="C20:D20"/>
    <mergeCell ref="E20:F20"/>
    <mergeCell ref="G20:H20"/>
    <mergeCell ref="I20:J20"/>
    <mergeCell ref="K20:R20"/>
    <mergeCell ref="S20:Z20"/>
    <mergeCell ref="A19:B19"/>
    <mergeCell ref="C19:D19"/>
    <mergeCell ref="E19:F19"/>
    <mergeCell ref="G19:H19"/>
    <mergeCell ref="I19:J19"/>
    <mergeCell ref="K17:Z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A14:B14"/>
    <mergeCell ref="C14:D14"/>
    <mergeCell ref="E14:F14"/>
    <mergeCell ref="G14:H14"/>
    <mergeCell ref="I14:J14"/>
    <mergeCell ref="K14:R14"/>
    <mergeCell ref="S14:Z14"/>
    <mergeCell ref="A13:B13"/>
    <mergeCell ref="C13:D13"/>
    <mergeCell ref="E13:F13"/>
    <mergeCell ref="G13:H13"/>
    <mergeCell ref="I13:J13"/>
    <mergeCell ref="K12:Z13"/>
    <mergeCell ref="S11:Z11"/>
    <mergeCell ref="A12:B12"/>
    <mergeCell ref="C12:D12"/>
    <mergeCell ref="E12:F12"/>
    <mergeCell ref="G12:H12"/>
    <mergeCell ref="I12:J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paperSize="9" scale="96"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8">
        <f>DATE('1'!AD18,'1'!AD20+11,1)</f>
        <v>46204</v>
      </c>
      <c r="B1" s="68"/>
      <c r="C1" s="68"/>
      <c r="D1" s="68"/>
      <c r="E1" s="68"/>
      <c r="F1" s="68"/>
      <c r="G1" s="68"/>
      <c r="H1" s="68"/>
      <c r="I1" s="42"/>
      <c r="J1" s="42"/>
      <c r="K1" s="71">
        <f>DATE(YEAR(A1),MONTH(A1)-1,1)</f>
        <v>46174</v>
      </c>
      <c r="L1" s="71"/>
      <c r="M1" s="71"/>
      <c r="N1" s="71"/>
      <c r="O1" s="71"/>
      <c r="P1" s="71"/>
      <c r="Q1" s="71"/>
      <c r="S1" s="71">
        <f>DATE(YEAR(A1),MONTH(A1)+1,1)</f>
        <v>46235</v>
      </c>
      <c r="T1" s="71"/>
      <c r="U1" s="71"/>
      <c r="V1" s="71"/>
      <c r="W1" s="71"/>
      <c r="X1" s="71"/>
      <c r="Y1" s="71"/>
    </row>
    <row r="2" spans="1:27" s="3" customFormat="1" ht="11.25" customHeight="1" x14ac:dyDescent="0.2">
      <c r="A2" s="68"/>
      <c r="B2" s="68"/>
      <c r="C2" s="68"/>
      <c r="D2" s="68"/>
      <c r="E2" s="68"/>
      <c r="F2" s="68"/>
      <c r="G2" s="68"/>
      <c r="H2" s="68"/>
      <c r="I2" s="42"/>
      <c r="J2" s="42"/>
      <c r="K2" s="40" t="str">
        <f>INDEX({"D";"L";"M";"M";"J";"V";"S"},1+MOD(Jour_Début+1-2,7))</f>
        <v>L</v>
      </c>
      <c r="L2" s="40" t="str">
        <f>INDEX({"D";"L";"M";"M";"J";"V";"S"},1+MOD(Jour_Début+2-2,7))</f>
        <v>M</v>
      </c>
      <c r="M2" s="40" t="str">
        <f>INDEX({"D";"L";"M";"M";"J";"V";"S"},1+MOD(Jour_Début+3-2,7))</f>
        <v>M</v>
      </c>
      <c r="N2" s="40" t="str">
        <f>INDEX({"D";"L";"M";"M";"J";"V";"S"},1+MOD(Jour_Début+4-2,7))</f>
        <v>J</v>
      </c>
      <c r="O2" s="40" t="str">
        <f>INDEX({"D";"L";"M";"M";"J";"V";"S"},1+MOD(Jour_Début+5-2,7))</f>
        <v>V</v>
      </c>
      <c r="P2" s="40" t="str">
        <f>INDEX({"D";"L";"M";"M";"J";"V";"S"},1+MOD(Jour_Début+6-2,7))</f>
        <v>S</v>
      </c>
      <c r="Q2" s="40" t="str">
        <f>INDEX({"D";"L";"M";"M";"J";"V";"S"},1+MOD(Jour_Début+7-2,7))</f>
        <v>D</v>
      </c>
      <c r="S2" s="40" t="str">
        <f>INDEX({"D";"L";"M";"M";"J";"V";"S"},1+MOD(Jour_Début+1-2,7))</f>
        <v>L</v>
      </c>
      <c r="T2" s="40" t="str">
        <f>INDEX({"D";"L";"M";"M";"J";"V";"S"},1+MOD(Jour_Début+2-2,7))</f>
        <v>M</v>
      </c>
      <c r="U2" s="40" t="str">
        <f>INDEX({"D";"L";"M";"M";"J";"V";"S"},1+MOD(Jour_Début+3-2,7))</f>
        <v>M</v>
      </c>
      <c r="V2" s="40" t="str">
        <f>INDEX({"D";"L";"M";"M";"J";"V";"S"},1+MOD(Jour_Début+4-2,7))</f>
        <v>J</v>
      </c>
      <c r="W2" s="40" t="str">
        <f>INDEX({"D";"L";"M";"M";"J";"V";"S"},1+MOD(Jour_Début+5-2,7))</f>
        <v>V</v>
      </c>
      <c r="X2" s="40" t="str">
        <f>INDEX({"D";"L";"M";"M";"J";"V";"S"},1+MOD(Jour_Début+6-2,7))</f>
        <v>S</v>
      </c>
      <c r="Y2" s="40" t="str">
        <f>INDEX({"D";"L";"M";"M";"J";"V";"S"},1+MOD(Jour_Début+7-2,7))</f>
        <v>D</v>
      </c>
    </row>
    <row r="3" spans="1:27" s="4" customFormat="1" ht="9" customHeight="1" x14ac:dyDescent="0.2">
      <c r="A3" s="68"/>
      <c r="B3" s="68"/>
      <c r="C3" s="68"/>
      <c r="D3" s="68"/>
      <c r="E3" s="68"/>
      <c r="F3" s="68"/>
      <c r="G3" s="68"/>
      <c r="H3" s="68"/>
      <c r="I3" s="42"/>
      <c r="J3" s="42"/>
      <c r="K3" s="45">
        <f t="shared" ref="K3:Q8" si="0">IF(MONTH($K$1)&lt;&gt;MONTH($K$1-(WEEKDAY($K$1,1)-(Jour_Début-1))-IF((WEEKDAY($K$1,1)-(Jour_Début-1))&lt;=0,7,0)+(ROW(K3)-ROW($K$3))*7+(COLUMN(K3)-COLUMN($K$3)+1)),"",$K$1-(WEEKDAY($K$1,1)-(Jour_Début-1))-IF((WEEKDAY($K$1,1)-(Jour_Début-1))&lt;=0,7,0)+(ROW(K3)-ROW($K$3))*7+(COLUMN(K3)-COLUMN($K$3)+1))</f>
        <v>46174</v>
      </c>
      <c r="L3" s="45">
        <f t="shared" si="0"/>
        <v>46175</v>
      </c>
      <c r="M3" s="45">
        <f t="shared" si="0"/>
        <v>46176</v>
      </c>
      <c r="N3" s="45">
        <f t="shared" si="0"/>
        <v>46177</v>
      </c>
      <c r="O3" s="45">
        <f t="shared" si="0"/>
        <v>46178</v>
      </c>
      <c r="P3" s="45">
        <f t="shared" si="0"/>
        <v>46179</v>
      </c>
      <c r="Q3" s="45">
        <f t="shared" si="0"/>
        <v>46180</v>
      </c>
      <c r="R3" s="3"/>
      <c r="S3" s="45" t="str">
        <f t="shared" ref="S3:Y8" si="1">IF(MONTH($S$1)&lt;&gt;MONTH($S$1-(WEEKDAY($S$1,1)-(Jour_Début-1))-IF((WEEKDAY($S$1,1)-(Jour_Début-1))&lt;=0,7,0)+(ROW(S3)-ROW($S$3))*7+(COLUMN(S3)-COLUMN($S$3)+1)),"",$S$1-(WEEKDAY($S$1,1)-(Jour_Début-1))-IF((WEEKDAY($S$1,1)-(Jour_Début-1))&lt;=0,7,0)+(ROW(S3)-ROW($S$3))*7+(COLUMN(S3)-COLUMN($S$3)+1))</f>
        <v/>
      </c>
      <c r="T3" s="45" t="str">
        <f t="shared" si="1"/>
        <v/>
      </c>
      <c r="U3" s="45" t="str">
        <f t="shared" si="1"/>
        <v/>
      </c>
      <c r="V3" s="45" t="str">
        <f t="shared" si="1"/>
        <v/>
      </c>
      <c r="W3" s="45" t="str">
        <f t="shared" si="1"/>
        <v/>
      </c>
      <c r="X3" s="45">
        <f t="shared" si="1"/>
        <v>46235</v>
      </c>
      <c r="Y3" s="45">
        <f t="shared" si="1"/>
        <v>46236</v>
      </c>
    </row>
    <row r="4" spans="1:27" s="4" customFormat="1" ht="9" customHeight="1" x14ac:dyDescent="0.2">
      <c r="A4" s="68"/>
      <c r="B4" s="68"/>
      <c r="C4" s="68"/>
      <c r="D4" s="68"/>
      <c r="E4" s="68"/>
      <c r="F4" s="68"/>
      <c r="G4" s="68"/>
      <c r="H4" s="68"/>
      <c r="I4" s="42"/>
      <c r="J4" s="42"/>
      <c r="K4" s="45">
        <f t="shared" si="0"/>
        <v>46181</v>
      </c>
      <c r="L4" s="45">
        <f t="shared" si="0"/>
        <v>46182</v>
      </c>
      <c r="M4" s="45">
        <f t="shared" si="0"/>
        <v>46183</v>
      </c>
      <c r="N4" s="45">
        <f t="shared" si="0"/>
        <v>46184</v>
      </c>
      <c r="O4" s="45">
        <f t="shared" si="0"/>
        <v>46185</v>
      </c>
      <c r="P4" s="45">
        <f t="shared" si="0"/>
        <v>46186</v>
      </c>
      <c r="Q4" s="45">
        <f t="shared" si="0"/>
        <v>46187</v>
      </c>
      <c r="R4" s="3"/>
      <c r="S4" s="45">
        <f t="shared" si="1"/>
        <v>46237</v>
      </c>
      <c r="T4" s="45">
        <f t="shared" si="1"/>
        <v>46238</v>
      </c>
      <c r="U4" s="45">
        <f t="shared" si="1"/>
        <v>46239</v>
      </c>
      <c r="V4" s="45">
        <f t="shared" si="1"/>
        <v>46240</v>
      </c>
      <c r="W4" s="45">
        <f t="shared" si="1"/>
        <v>46241</v>
      </c>
      <c r="X4" s="45">
        <f t="shared" si="1"/>
        <v>46242</v>
      </c>
      <c r="Y4" s="45">
        <f t="shared" si="1"/>
        <v>46243</v>
      </c>
    </row>
    <row r="5" spans="1:27" s="4" customFormat="1" ht="9" customHeight="1" x14ac:dyDescent="0.2">
      <c r="A5" s="68"/>
      <c r="B5" s="68"/>
      <c r="C5" s="68"/>
      <c r="D5" s="68"/>
      <c r="E5" s="68"/>
      <c r="F5" s="68"/>
      <c r="G5" s="68"/>
      <c r="H5" s="68"/>
      <c r="I5" s="42"/>
      <c r="J5" s="42"/>
      <c r="K5" s="45">
        <f t="shared" si="0"/>
        <v>46188</v>
      </c>
      <c r="L5" s="45">
        <f t="shared" si="0"/>
        <v>46189</v>
      </c>
      <c r="M5" s="45">
        <f t="shared" si="0"/>
        <v>46190</v>
      </c>
      <c r="N5" s="45">
        <f t="shared" si="0"/>
        <v>46191</v>
      </c>
      <c r="O5" s="45">
        <f t="shared" si="0"/>
        <v>46192</v>
      </c>
      <c r="P5" s="45">
        <f t="shared" si="0"/>
        <v>46193</v>
      </c>
      <c r="Q5" s="45">
        <f t="shared" si="0"/>
        <v>46194</v>
      </c>
      <c r="R5" s="3"/>
      <c r="S5" s="45">
        <f t="shared" si="1"/>
        <v>46244</v>
      </c>
      <c r="T5" s="45">
        <f t="shared" si="1"/>
        <v>46245</v>
      </c>
      <c r="U5" s="45">
        <f t="shared" si="1"/>
        <v>46246</v>
      </c>
      <c r="V5" s="45">
        <f t="shared" si="1"/>
        <v>46247</v>
      </c>
      <c r="W5" s="45">
        <f t="shared" si="1"/>
        <v>46248</v>
      </c>
      <c r="X5" s="45">
        <f t="shared" si="1"/>
        <v>46249</v>
      </c>
      <c r="Y5" s="45">
        <f t="shared" si="1"/>
        <v>46250</v>
      </c>
    </row>
    <row r="6" spans="1:27" s="4" customFormat="1" ht="9" customHeight="1" x14ac:dyDescent="0.2">
      <c r="A6" s="68"/>
      <c r="B6" s="68"/>
      <c r="C6" s="68"/>
      <c r="D6" s="68"/>
      <c r="E6" s="68"/>
      <c r="F6" s="68"/>
      <c r="G6" s="68"/>
      <c r="H6" s="68"/>
      <c r="I6" s="42"/>
      <c r="J6" s="42"/>
      <c r="K6" s="45">
        <f t="shared" si="0"/>
        <v>46195</v>
      </c>
      <c r="L6" s="45">
        <f t="shared" si="0"/>
        <v>46196</v>
      </c>
      <c r="M6" s="45">
        <f t="shared" si="0"/>
        <v>46197</v>
      </c>
      <c r="N6" s="45">
        <f t="shared" si="0"/>
        <v>46198</v>
      </c>
      <c r="O6" s="45">
        <f t="shared" si="0"/>
        <v>46199</v>
      </c>
      <c r="P6" s="45">
        <f t="shared" si="0"/>
        <v>46200</v>
      </c>
      <c r="Q6" s="45">
        <f t="shared" si="0"/>
        <v>46201</v>
      </c>
      <c r="R6" s="3"/>
      <c r="S6" s="45">
        <f t="shared" si="1"/>
        <v>46251</v>
      </c>
      <c r="T6" s="45">
        <f t="shared" si="1"/>
        <v>46252</v>
      </c>
      <c r="U6" s="45">
        <f t="shared" si="1"/>
        <v>46253</v>
      </c>
      <c r="V6" s="45">
        <f t="shared" si="1"/>
        <v>46254</v>
      </c>
      <c r="W6" s="45">
        <f t="shared" si="1"/>
        <v>46255</v>
      </c>
      <c r="X6" s="45">
        <f t="shared" si="1"/>
        <v>46256</v>
      </c>
      <c r="Y6" s="45">
        <f t="shared" si="1"/>
        <v>46257</v>
      </c>
    </row>
    <row r="7" spans="1:27" s="4" customFormat="1" ht="9" customHeight="1" x14ac:dyDescent="0.2">
      <c r="A7" s="68"/>
      <c r="B7" s="68"/>
      <c r="C7" s="68"/>
      <c r="D7" s="68"/>
      <c r="E7" s="68"/>
      <c r="F7" s="68"/>
      <c r="G7" s="68"/>
      <c r="H7" s="68"/>
      <c r="I7" s="42"/>
      <c r="J7" s="42"/>
      <c r="K7" s="45">
        <f t="shared" si="0"/>
        <v>46202</v>
      </c>
      <c r="L7" s="45">
        <f t="shared" si="0"/>
        <v>46203</v>
      </c>
      <c r="M7" s="45" t="str">
        <f t="shared" si="0"/>
        <v/>
      </c>
      <c r="N7" s="45" t="str">
        <f t="shared" si="0"/>
        <v/>
      </c>
      <c r="O7" s="45" t="str">
        <f t="shared" si="0"/>
        <v/>
      </c>
      <c r="P7" s="45" t="str">
        <f t="shared" si="0"/>
        <v/>
      </c>
      <c r="Q7" s="45" t="str">
        <f t="shared" si="0"/>
        <v/>
      </c>
      <c r="R7" s="3"/>
      <c r="S7" s="45">
        <f t="shared" si="1"/>
        <v>46258</v>
      </c>
      <c r="T7" s="45">
        <f t="shared" si="1"/>
        <v>46259</v>
      </c>
      <c r="U7" s="45">
        <f t="shared" si="1"/>
        <v>46260</v>
      </c>
      <c r="V7" s="45">
        <f t="shared" si="1"/>
        <v>46261</v>
      </c>
      <c r="W7" s="45">
        <f t="shared" si="1"/>
        <v>46262</v>
      </c>
      <c r="X7" s="45">
        <f t="shared" si="1"/>
        <v>46263</v>
      </c>
      <c r="Y7" s="45">
        <f t="shared" si="1"/>
        <v>46264</v>
      </c>
    </row>
    <row r="8" spans="1:27" s="5" customFormat="1" ht="9" customHeight="1" x14ac:dyDescent="0.2">
      <c r="A8" s="43"/>
      <c r="B8" s="43"/>
      <c r="C8" s="43"/>
      <c r="D8" s="43"/>
      <c r="E8" s="43"/>
      <c r="F8" s="43"/>
      <c r="G8" s="43"/>
      <c r="H8" s="43"/>
      <c r="I8" s="44"/>
      <c r="J8" s="44"/>
      <c r="K8" s="45" t="str">
        <f t="shared" si="0"/>
        <v/>
      </c>
      <c r="L8" s="45" t="str">
        <f t="shared" si="0"/>
        <v/>
      </c>
      <c r="M8" s="45" t="str">
        <f t="shared" si="0"/>
        <v/>
      </c>
      <c r="N8" s="45" t="str">
        <f t="shared" si="0"/>
        <v/>
      </c>
      <c r="O8" s="45" t="str">
        <f t="shared" si="0"/>
        <v/>
      </c>
      <c r="P8" s="45" t="str">
        <f t="shared" si="0"/>
        <v/>
      </c>
      <c r="Q8" s="45" t="str">
        <f t="shared" si="0"/>
        <v/>
      </c>
      <c r="R8" s="18"/>
      <c r="S8" s="45">
        <f t="shared" si="1"/>
        <v>46265</v>
      </c>
      <c r="T8" s="45" t="str">
        <f t="shared" si="1"/>
        <v/>
      </c>
      <c r="U8" s="45" t="str">
        <f t="shared" si="1"/>
        <v/>
      </c>
      <c r="V8" s="45" t="str">
        <f t="shared" si="1"/>
        <v/>
      </c>
      <c r="W8" s="45" t="str">
        <f t="shared" si="1"/>
        <v/>
      </c>
      <c r="X8" s="45" t="str">
        <f t="shared" si="1"/>
        <v/>
      </c>
      <c r="Y8" s="45" t="str">
        <f t="shared" si="1"/>
        <v/>
      </c>
      <c r="Z8" s="19"/>
    </row>
    <row r="9" spans="1:27" s="1" customFormat="1" ht="21" customHeight="1" x14ac:dyDescent="0.2">
      <c r="A9" s="69">
        <f>A10</f>
        <v>46202</v>
      </c>
      <c r="B9" s="70"/>
      <c r="C9" s="70">
        <f>C10</f>
        <v>46203</v>
      </c>
      <c r="D9" s="70"/>
      <c r="E9" s="70">
        <f>E10</f>
        <v>46204</v>
      </c>
      <c r="F9" s="70"/>
      <c r="G9" s="70">
        <f>G10</f>
        <v>46205</v>
      </c>
      <c r="H9" s="70"/>
      <c r="I9" s="70">
        <f>I10</f>
        <v>46206</v>
      </c>
      <c r="J9" s="70"/>
      <c r="K9" s="70">
        <f>K10</f>
        <v>46207</v>
      </c>
      <c r="L9" s="70"/>
      <c r="M9" s="70"/>
      <c r="N9" s="70"/>
      <c r="O9" s="70"/>
      <c r="P9" s="70"/>
      <c r="Q9" s="70"/>
      <c r="R9" s="70"/>
      <c r="S9" s="70">
        <f>S10</f>
        <v>46208</v>
      </c>
      <c r="T9" s="70"/>
      <c r="U9" s="70"/>
      <c r="V9" s="70"/>
      <c r="W9" s="70"/>
      <c r="X9" s="70"/>
      <c r="Y9" s="70"/>
      <c r="Z9" s="72"/>
    </row>
    <row r="10" spans="1:27" s="1" customFormat="1" ht="18.75" x14ac:dyDescent="0.2">
      <c r="A10" s="46">
        <f>$A$1-(WEEKDAY($A$1,1)-(Jour_Début-1))-IF((WEEKDAY($A$1,1)-(Jour_Début-1))&lt;=0,7,0)+1</f>
        <v>46202</v>
      </c>
      <c r="B10" s="12"/>
      <c r="C10" s="47">
        <f>A10+1</f>
        <v>46203</v>
      </c>
      <c r="D10" s="11"/>
      <c r="E10" s="47">
        <f>C10+1</f>
        <v>46204</v>
      </c>
      <c r="F10" s="11"/>
      <c r="G10" s="47">
        <f>E10+1</f>
        <v>46205</v>
      </c>
      <c r="H10" s="11"/>
      <c r="I10" s="47">
        <f>G10+1</f>
        <v>46206</v>
      </c>
      <c r="J10" s="11"/>
      <c r="K10" s="54">
        <f>I10+1</f>
        <v>46207</v>
      </c>
      <c r="L10" s="55"/>
      <c r="M10" s="56"/>
      <c r="N10" s="56"/>
      <c r="O10" s="56"/>
      <c r="P10" s="56"/>
      <c r="Q10" s="56"/>
      <c r="R10" s="57"/>
      <c r="S10" s="58">
        <f>K10+1</f>
        <v>46208</v>
      </c>
      <c r="T10" s="59"/>
      <c r="U10" s="60"/>
      <c r="V10" s="60"/>
      <c r="W10" s="60"/>
      <c r="X10" s="60"/>
      <c r="Y10" s="60"/>
      <c r="Z10" s="61"/>
    </row>
    <row r="11" spans="1:27" s="1" customFormat="1" x14ac:dyDescent="0.2">
      <c r="A11" s="51"/>
      <c r="B11" s="52"/>
      <c r="C11" s="64"/>
      <c r="D11" s="65"/>
      <c r="E11" s="64"/>
      <c r="F11" s="65"/>
      <c r="G11" s="64"/>
      <c r="H11" s="65"/>
      <c r="I11" s="64"/>
      <c r="J11" s="65"/>
      <c r="K11" s="64"/>
      <c r="L11" s="66"/>
      <c r="M11" s="66"/>
      <c r="N11" s="66"/>
      <c r="O11" s="66"/>
      <c r="P11" s="66"/>
      <c r="Q11" s="66"/>
      <c r="R11" s="65"/>
      <c r="S11" s="51"/>
      <c r="T11" s="52"/>
      <c r="U11" s="52"/>
      <c r="V11" s="52"/>
      <c r="W11" s="52"/>
      <c r="X11" s="52"/>
      <c r="Y11" s="52"/>
      <c r="Z11" s="53"/>
    </row>
    <row r="12" spans="1:27" s="1" customFormat="1" x14ac:dyDescent="0.2">
      <c r="A12" s="51"/>
      <c r="B12" s="52"/>
      <c r="C12" s="64"/>
      <c r="D12" s="65"/>
      <c r="E12" s="64"/>
      <c r="F12" s="65"/>
      <c r="G12" s="64"/>
      <c r="H12" s="65"/>
      <c r="I12" s="64"/>
      <c r="J12" s="65"/>
      <c r="K12" s="64"/>
      <c r="L12" s="66"/>
      <c r="M12" s="66"/>
      <c r="N12" s="66"/>
      <c r="O12" s="66"/>
      <c r="P12" s="66"/>
      <c r="Q12" s="66"/>
      <c r="R12" s="65"/>
      <c r="S12" s="51"/>
      <c r="T12" s="52"/>
      <c r="U12" s="52"/>
      <c r="V12" s="52"/>
      <c r="W12" s="52"/>
      <c r="X12" s="52"/>
      <c r="Y12" s="52"/>
      <c r="Z12" s="53"/>
    </row>
    <row r="13" spans="1:27" s="1" customFormat="1" x14ac:dyDescent="0.2">
      <c r="A13" s="51"/>
      <c r="B13" s="52"/>
      <c r="C13" s="64"/>
      <c r="D13" s="65"/>
      <c r="E13" s="64"/>
      <c r="F13" s="65"/>
      <c r="G13" s="64"/>
      <c r="H13" s="65"/>
      <c r="I13" s="64"/>
      <c r="J13" s="65"/>
      <c r="K13" s="64"/>
      <c r="L13" s="66"/>
      <c r="M13" s="66"/>
      <c r="N13" s="66"/>
      <c r="O13" s="66"/>
      <c r="P13" s="66"/>
      <c r="Q13" s="66"/>
      <c r="R13" s="65"/>
      <c r="S13" s="51"/>
      <c r="T13" s="52"/>
      <c r="U13" s="52"/>
      <c r="V13" s="52"/>
      <c r="W13" s="52"/>
      <c r="X13" s="52"/>
      <c r="Y13" s="52"/>
      <c r="Z13" s="53"/>
    </row>
    <row r="14" spans="1:27" s="1" customFormat="1" x14ac:dyDescent="0.2">
      <c r="A14" s="51"/>
      <c r="B14" s="52"/>
      <c r="C14" s="64"/>
      <c r="D14" s="65"/>
      <c r="E14" s="64"/>
      <c r="F14" s="65"/>
      <c r="G14" s="64"/>
      <c r="H14" s="65"/>
      <c r="I14" s="64"/>
      <c r="J14" s="65"/>
      <c r="K14" s="64"/>
      <c r="L14" s="66"/>
      <c r="M14" s="66"/>
      <c r="N14" s="66"/>
      <c r="O14" s="66"/>
      <c r="P14" s="66"/>
      <c r="Q14" s="66"/>
      <c r="R14" s="65"/>
      <c r="S14" s="51"/>
      <c r="T14" s="52"/>
      <c r="U14" s="52"/>
      <c r="V14" s="52"/>
      <c r="W14" s="52"/>
      <c r="X14" s="52"/>
      <c r="Y14" s="52"/>
      <c r="Z14" s="53"/>
    </row>
    <row r="15" spans="1:27" s="2" customFormat="1" ht="13.35" customHeight="1" x14ac:dyDescent="0.2">
      <c r="A15" s="48"/>
      <c r="B15" s="49"/>
      <c r="C15" s="62"/>
      <c r="D15" s="63"/>
      <c r="E15" s="62"/>
      <c r="F15" s="63"/>
      <c r="G15" s="62"/>
      <c r="H15" s="63"/>
      <c r="I15" s="62"/>
      <c r="J15" s="63"/>
      <c r="K15" s="62"/>
      <c r="L15" s="67"/>
      <c r="M15" s="67"/>
      <c r="N15" s="67"/>
      <c r="O15" s="67"/>
      <c r="P15" s="67"/>
      <c r="Q15" s="67"/>
      <c r="R15" s="63"/>
      <c r="S15" s="48"/>
      <c r="T15" s="49"/>
      <c r="U15" s="49"/>
      <c r="V15" s="49"/>
      <c r="W15" s="49"/>
      <c r="X15" s="49"/>
      <c r="Y15" s="49"/>
      <c r="Z15" s="50"/>
      <c r="AA15" s="1"/>
    </row>
    <row r="16" spans="1:27" s="1" customFormat="1" ht="18.75" x14ac:dyDescent="0.2">
      <c r="A16" s="46">
        <f>S10+1</f>
        <v>46209</v>
      </c>
      <c r="B16" s="12"/>
      <c r="C16" s="47">
        <f>A16+1</f>
        <v>46210</v>
      </c>
      <c r="D16" s="11"/>
      <c r="E16" s="47">
        <f>C16+1</f>
        <v>46211</v>
      </c>
      <c r="F16" s="11"/>
      <c r="G16" s="47">
        <f>E16+1</f>
        <v>46212</v>
      </c>
      <c r="H16" s="11"/>
      <c r="I16" s="47">
        <f>G16+1</f>
        <v>46213</v>
      </c>
      <c r="J16" s="11"/>
      <c r="K16" s="54">
        <f>I16+1</f>
        <v>46214</v>
      </c>
      <c r="L16" s="55"/>
      <c r="M16" s="56"/>
      <c r="N16" s="56"/>
      <c r="O16" s="56"/>
      <c r="P16" s="56"/>
      <c r="Q16" s="56"/>
      <c r="R16" s="57"/>
      <c r="S16" s="58">
        <f>K16+1</f>
        <v>46215</v>
      </c>
      <c r="T16" s="59"/>
      <c r="U16" s="60"/>
      <c r="V16" s="60"/>
      <c r="W16" s="60"/>
      <c r="X16" s="60"/>
      <c r="Y16" s="60"/>
      <c r="Z16" s="61"/>
    </row>
    <row r="17" spans="1:27" s="1" customFormat="1" x14ac:dyDescent="0.2">
      <c r="A17" s="51"/>
      <c r="B17" s="52"/>
      <c r="C17" s="64"/>
      <c r="D17" s="65"/>
      <c r="E17" s="64"/>
      <c r="F17" s="65"/>
      <c r="G17" s="64"/>
      <c r="H17" s="65"/>
      <c r="I17" s="64"/>
      <c r="J17" s="65"/>
      <c r="K17" s="64"/>
      <c r="L17" s="66"/>
      <c r="M17" s="66"/>
      <c r="N17" s="66"/>
      <c r="O17" s="66"/>
      <c r="P17" s="66"/>
      <c r="Q17" s="66"/>
      <c r="R17" s="65"/>
      <c r="S17" s="51"/>
      <c r="T17" s="52"/>
      <c r="U17" s="52"/>
      <c r="V17" s="52"/>
      <c r="W17" s="52"/>
      <c r="X17" s="52"/>
      <c r="Y17" s="52"/>
      <c r="Z17" s="53"/>
    </row>
    <row r="18" spans="1:27" s="1" customFormat="1" x14ac:dyDescent="0.2">
      <c r="A18" s="51"/>
      <c r="B18" s="52"/>
      <c r="C18" s="64"/>
      <c r="D18" s="65"/>
      <c r="E18" s="64"/>
      <c r="F18" s="65"/>
      <c r="G18" s="64"/>
      <c r="H18" s="65"/>
      <c r="I18" s="64"/>
      <c r="J18" s="65"/>
      <c r="K18" s="64"/>
      <c r="L18" s="66"/>
      <c r="M18" s="66"/>
      <c r="N18" s="66"/>
      <c r="O18" s="66"/>
      <c r="P18" s="66"/>
      <c r="Q18" s="66"/>
      <c r="R18" s="65"/>
      <c r="S18" s="51"/>
      <c r="T18" s="52"/>
      <c r="U18" s="52"/>
      <c r="V18" s="52"/>
      <c r="W18" s="52"/>
      <c r="X18" s="52"/>
      <c r="Y18" s="52"/>
      <c r="Z18" s="53"/>
    </row>
    <row r="19" spans="1:27" s="1" customFormat="1" x14ac:dyDescent="0.2">
      <c r="A19" s="51"/>
      <c r="B19" s="52"/>
      <c r="C19" s="64"/>
      <c r="D19" s="65"/>
      <c r="E19" s="64"/>
      <c r="F19" s="65"/>
      <c r="G19" s="64"/>
      <c r="H19" s="65"/>
      <c r="I19" s="64"/>
      <c r="J19" s="65"/>
      <c r="K19" s="64"/>
      <c r="L19" s="66"/>
      <c r="M19" s="66"/>
      <c r="N19" s="66"/>
      <c r="O19" s="66"/>
      <c r="P19" s="66"/>
      <c r="Q19" s="66"/>
      <c r="R19" s="65"/>
      <c r="S19" s="51"/>
      <c r="T19" s="52"/>
      <c r="U19" s="52"/>
      <c r="V19" s="52"/>
      <c r="W19" s="52"/>
      <c r="X19" s="52"/>
      <c r="Y19" s="52"/>
      <c r="Z19" s="53"/>
    </row>
    <row r="20" spans="1:27" s="1" customFormat="1" x14ac:dyDescent="0.2">
      <c r="A20" s="51"/>
      <c r="B20" s="52"/>
      <c r="C20" s="64"/>
      <c r="D20" s="65"/>
      <c r="E20" s="64"/>
      <c r="F20" s="65"/>
      <c r="G20" s="64"/>
      <c r="H20" s="65"/>
      <c r="I20" s="64"/>
      <c r="J20" s="65"/>
      <c r="K20" s="64"/>
      <c r="L20" s="66"/>
      <c r="M20" s="66"/>
      <c r="N20" s="66"/>
      <c r="O20" s="66"/>
      <c r="P20" s="66"/>
      <c r="Q20" s="66"/>
      <c r="R20" s="65"/>
      <c r="S20" s="51"/>
      <c r="T20" s="52"/>
      <c r="U20" s="52"/>
      <c r="V20" s="52"/>
      <c r="W20" s="52"/>
      <c r="X20" s="52"/>
      <c r="Y20" s="52"/>
      <c r="Z20" s="53"/>
    </row>
    <row r="21" spans="1:27" s="2" customFormat="1" ht="13.35" customHeight="1" x14ac:dyDescent="0.2">
      <c r="A21" s="48"/>
      <c r="B21" s="49"/>
      <c r="C21" s="62"/>
      <c r="D21" s="63"/>
      <c r="E21" s="62"/>
      <c r="F21" s="63"/>
      <c r="G21" s="62"/>
      <c r="H21" s="63"/>
      <c r="I21" s="62"/>
      <c r="J21" s="63"/>
      <c r="K21" s="62"/>
      <c r="L21" s="67"/>
      <c r="M21" s="67"/>
      <c r="N21" s="67"/>
      <c r="O21" s="67"/>
      <c r="P21" s="67"/>
      <c r="Q21" s="67"/>
      <c r="R21" s="63"/>
      <c r="S21" s="48"/>
      <c r="T21" s="49"/>
      <c r="U21" s="49"/>
      <c r="V21" s="49"/>
      <c r="W21" s="49"/>
      <c r="X21" s="49"/>
      <c r="Y21" s="49"/>
      <c r="Z21" s="50"/>
      <c r="AA21" s="1"/>
    </row>
    <row r="22" spans="1:27" s="1" customFormat="1" ht="18.75" x14ac:dyDescent="0.2">
      <c r="A22" s="46">
        <f>S16+1</f>
        <v>46216</v>
      </c>
      <c r="B22" s="12"/>
      <c r="C22" s="47">
        <f>A22+1</f>
        <v>46217</v>
      </c>
      <c r="D22" s="11"/>
      <c r="E22" s="47">
        <f>C22+1</f>
        <v>46218</v>
      </c>
      <c r="F22" s="11"/>
      <c r="G22" s="47">
        <f>E22+1</f>
        <v>46219</v>
      </c>
      <c r="H22" s="11"/>
      <c r="I22" s="47">
        <f>G22+1</f>
        <v>46220</v>
      </c>
      <c r="J22" s="11"/>
      <c r="K22" s="54">
        <f>I22+1</f>
        <v>46221</v>
      </c>
      <c r="L22" s="55"/>
      <c r="M22" s="56"/>
      <c r="N22" s="56"/>
      <c r="O22" s="56"/>
      <c r="P22" s="56"/>
      <c r="Q22" s="56"/>
      <c r="R22" s="57"/>
      <c r="S22" s="58">
        <f>K22+1</f>
        <v>46222</v>
      </c>
      <c r="T22" s="59"/>
      <c r="U22" s="60"/>
      <c r="V22" s="60"/>
      <c r="W22" s="60"/>
      <c r="X22" s="60"/>
      <c r="Y22" s="60"/>
      <c r="Z22" s="61"/>
    </row>
    <row r="23" spans="1:27" s="1" customFormat="1" x14ac:dyDescent="0.2">
      <c r="A23" s="51"/>
      <c r="B23" s="52"/>
      <c r="C23" s="64"/>
      <c r="D23" s="65"/>
      <c r="E23" s="64"/>
      <c r="F23" s="65"/>
      <c r="G23" s="64"/>
      <c r="H23" s="65"/>
      <c r="I23" s="64"/>
      <c r="J23" s="65"/>
      <c r="K23" s="64"/>
      <c r="L23" s="66"/>
      <c r="M23" s="66"/>
      <c r="N23" s="66"/>
      <c r="O23" s="66"/>
      <c r="P23" s="66"/>
      <c r="Q23" s="66"/>
      <c r="R23" s="65"/>
      <c r="S23" s="51"/>
      <c r="T23" s="52"/>
      <c r="U23" s="52"/>
      <c r="V23" s="52"/>
      <c r="W23" s="52"/>
      <c r="X23" s="52"/>
      <c r="Y23" s="52"/>
      <c r="Z23" s="53"/>
    </row>
    <row r="24" spans="1:27" s="1" customFormat="1" x14ac:dyDescent="0.2">
      <c r="A24" s="51"/>
      <c r="B24" s="52"/>
      <c r="C24" s="64"/>
      <c r="D24" s="65"/>
      <c r="E24" s="64"/>
      <c r="F24" s="65"/>
      <c r="G24" s="64"/>
      <c r="H24" s="65"/>
      <c r="I24" s="64"/>
      <c r="J24" s="65"/>
      <c r="K24" s="64"/>
      <c r="L24" s="66"/>
      <c r="M24" s="66"/>
      <c r="N24" s="66"/>
      <c r="O24" s="66"/>
      <c r="P24" s="66"/>
      <c r="Q24" s="66"/>
      <c r="R24" s="65"/>
      <c r="S24" s="51"/>
      <c r="T24" s="52"/>
      <c r="U24" s="52"/>
      <c r="V24" s="52"/>
      <c r="W24" s="52"/>
      <c r="X24" s="52"/>
      <c r="Y24" s="52"/>
      <c r="Z24" s="53"/>
    </row>
    <row r="25" spans="1:27" s="1" customFormat="1" x14ac:dyDescent="0.2">
      <c r="A25" s="51"/>
      <c r="B25" s="52"/>
      <c r="C25" s="64"/>
      <c r="D25" s="65"/>
      <c r="E25" s="64"/>
      <c r="F25" s="65"/>
      <c r="G25" s="64"/>
      <c r="H25" s="65"/>
      <c r="I25" s="64"/>
      <c r="J25" s="65"/>
      <c r="K25" s="64"/>
      <c r="L25" s="66"/>
      <c r="M25" s="66"/>
      <c r="N25" s="66"/>
      <c r="O25" s="66"/>
      <c r="P25" s="66"/>
      <c r="Q25" s="66"/>
      <c r="R25" s="65"/>
      <c r="S25" s="51"/>
      <c r="T25" s="52"/>
      <c r="U25" s="52"/>
      <c r="V25" s="52"/>
      <c r="W25" s="52"/>
      <c r="X25" s="52"/>
      <c r="Y25" s="52"/>
      <c r="Z25" s="53"/>
    </row>
    <row r="26" spans="1:27" s="1" customFormat="1" x14ac:dyDescent="0.2">
      <c r="A26" s="51"/>
      <c r="B26" s="52"/>
      <c r="C26" s="64"/>
      <c r="D26" s="65"/>
      <c r="E26" s="64"/>
      <c r="F26" s="65"/>
      <c r="G26" s="64"/>
      <c r="H26" s="65"/>
      <c r="I26" s="64"/>
      <c r="J26" s="65"/>
      <c r="K26" s="64"/>
      <c r="L26" s="66"/>
      <c r="M26" s="66"/>
      <c r="N26" s="66"/>
      <c r="O26" s="66"/>
      <c r="P26" s="66"/>
      <c r="Q26" s="66"/>
      <c r="R26" s="65"/>
      <c r="S26" s="51"/>
      <c r="T26" s="52"/>
      <c r="U26" s="52"/>
      <c r="V26" s="52"/>
      <c r="W26" s="52"/>
      <c r="X26" s="52"/>
      <c r="Y26" s="52"/>
      <c r="Z26" s="53"/>
    </row>
    <row r="27" spans="1:27" s="2" customFormat="1" x14ac:dyDescent="0.2">
      <c r="A27" s="48"/>
      <c r="B27" s="49"/>
      <c r="C27" s="62"/>
      <c r="D27" s="63"/>
      <c r="E27" s="62"/>
      <c r="F27" s="63"/>
      <c r="G27" s="62"/>
      <c r="H27" s="63"/>
      <c r="I27" s="62"/>
      <c r="J27" s="63"/>
      <c r="K27" s="62"/>
      <c r="L27" s="67"/>
      <c r="M27" s="67"/>
      <c r="N27" s="67"/>
      <c r="O27" s="67"/>
      <c r="P27" s="67"/>
      <c r="Q27" s="67"/>
      <c r="R27" s="63"/>
      <c r="S27" s="48"/>
      <c r="T27" s="49"/>
      <c r="U27" s="49"/>
      <c r="V27" s="49"/>
      <c r="W27" s="49"/>
      <c r="X27" s="49"/>
      <c r="Y27" s="49"/>
      <c r="Z27" s="50"/>
      <c r="AA27" s="1"/>
    </row>
    <row r="28" spans="1:27" s="1" customFormat="1" ht="18.75" x14ac:dyDescent="0.2">
      <c r="A28" s="46">
        <f>S22+1</f>
        <v>46223</v>
      </c>
      <c r="B28" s="12"/>
      <c r="C28" s="47">
        <f>A28+1</f>
        <v>46224</v>
      </c>
      <c r="D28" s="11"/>
      <c r="E28" s="47">
        <f>C28+1</f>
        <v>46225</v>
      </c>
      <c r="F28" s="11"/>
      <c r="G28" s="47">
        <f>E28+1</f>
        <v>46226</v>
      </c>
      <c r="H28" s="11"/>
      <c r="I28" s="47">
        <f>G28+1</f>
        <v>46227</v>
      </c>
      <c r="J28" s="11"/>
      <c r="K28" s="54">
        <f>I28+1</f>
        <v>46228</v>
      </c>
      <c r="L28" s="55"/>
      <c r="M28" s="56"/>
      <c r="N28" s="56"/>
      <c r="O28" s="56"/>
      <c r="P28" s="56"/>
      <c r="Q28" s="56"/>
      <c r="R28" s="57"/>
      <c r="S28" s="58">
        <f>K28+1</f>
        <v>46229</v>
      </c>
      <c r="T28" s="59"/>
      <c r="U28" s="60"/>
      <c r="V28" s="60"/>
      <c r="W28" s="60"/>
      <c r="X28" s="60"/>
      <c r="Y28" s="60"/>
      <c r="Z28" s="61"/>
    </row>
    <row r="29" spans="1:27" s="1" customFormat="1" x14ac:dyDescent="0.2">
      <c r="A29" s="51"/>
      <c r="B29" s="52"/>
      <c r="C29" s="64"/>
      <c r="D29" s="65"/>
      <c r="E29" s="64"/>
      <c r="F29" s="65"/>
      <c r="G29" s="64"/>
      <c r="H29" s="65"/>
      <c r="I29" s="64"/>
      <c r="J29" s="65"/>
      <c r="K29" s="64"/>
      <c r="L29" s="66"/>
      <c r="M29" s="66"/>
      <c r="N29" s="66"/>
      <c r="O29" s="66"/>
      <c r="P29" s="66"/>
      <c r="Q29" s="66"/>
      <c r="R29" s="65"/>
      <c r="S29" s="51"/>
      <c r="T29" s="52"/>
      <c r="U29" s="52"/>
      <c r="V29" s="52"/>
      <c r="W29" s="52"/>
      <c r="X29" s="52"/>
      <c r="Y29" s="52"/>
      <c r="Z29" s="53"/>
    </row>
    <row r="30" spans="1:27" s="1" customFormat="1" x14ac:dyDescent="0.2">
      <c r="A30" s="51"/>
      <c r="B30" s="52"/>
      <c r="C30" s="64"/>
      <c r="D30" s="65"/>
      <c r="E30" s="64"/>
      <c r="F30" s="65"/>
      <c r="G30" s="64"/>
      <c r="H30" s="65"/>
      <c r="I30" s="64"/>
      <c r="J30" s="65"/>
      <c r="K30" s="64"/>
      <c r="L30" s="66"/>
      <c r="M30" s="66"/>
      <c r="N30" s="66"/>
      <c r="O30" s="66"/>
      <c r="P30" s="66"/>
      <c r="Q30" s="66"/>
      <c r="R30" s="65"/>
      <c r="S30" s="51"/>
      <c r="T30" s="52"/>
      <c r="U30" s="52"/>
      <c r="V30" s="52"/>
      <c r="W30" s="52"/>
      <c r="X30" s="52"/>
      <c r="Y30" s="52"/>
      <c r="Z30" s="53"/>
    </row>
    <row r="31" spans="1:27" s="1" customFormat="1" x14ac:dyDescent="0.2">
      <c r="A31" s="51"/>
      <c r="B31" s="52"/>
      <c r="C31" s="64"/>
      <c r="D31" s="65"/>
      <c r="E31" s="64"/>
      <c r="F31" s="65"/>
      <c r="G31" s="64"/>
      <c r="H31" s="65"/>
      <c r="I31" s="64"/>
      <c r="J31" s="65"/>
      <c r="K31" s="64"/>
      <c r="L31" s="66"/>
      <c r="M31" s="66"/>
      <c r="N31" s="66"/>
      <c r="O31" s="66"/>
      <c r="P31" s="66"/>
      <c r="Q31" s="66"/>
      <c r="R31" s="65"/>
      <c r="S31" s="51"/>
      <c r="T31" s="52"/>
      <c r="U31" s="52"/>
      <c r="V31" s="52"/>
      <c r="W31" s="52"/>
      <c r="X31" s="52"/>
      <c r="Y31" s="52"/>
      <c r="Z31" s="53"/>
    </row>
    <row r="32" spans="1:27" s="1" customFormat="1" x14ac:dyDescent="0.2">
      <c r="A32" s="51"/>
      <c r="B32" s="52"/>
      <c r="C32" s="64"/>
      <c r="D32" s="65"/>
      <c r="E32" s="64"/>
      <c r="F32" s="65"/>
      <c r="G32" s="64"/>
      <c r="H32" s="65"/>
      <c r="I32" s="64"/>
      <c r="J32" s="65"/>
      <c r="K32" s="64"/>
      <c r="L32" s="66"/>
      <c r="M32" s="66"/>
      <c r="N32" s="66"/>
      <c r="O32" s="66"/>
      <c r="P32" s="66"/>
      <c r="Q32" s="66"/>
      <c r="R32" s="65"/>
      <c r="S32" s="51"/>
      <c r="T32" s="52"/>
      <c r="U32" s="52"/>
      <c r="V32" s="52"/>
      <c r="W32" s="52"/>
      <c r="X32" s="52"/>
      <c r="Y32" s="52"/>
      <c r="Z32" s="53"/>
    </row>
    <row r="33" spans="1:27" s="2" customFormat="1" x14ac:dyDescent="0.2">
      <c r="A33" s="48"/>
      <c r="B33" s="49"/>
      <c r="C33" s="62"/>
      <c r="D33" s="63"/>
      <c r="E33" s="62"/>
      <c r="F33" s="63"/>
      <c r="G33" s="62"/>
      <c r="H33" s="63"/>
      <c r="I33" s="62"/>
      <c r="J33" s="63"/>
      <c r="K33" s="62"/>
      <c r="L33" s="67"/>
      <c r="M33" s="67"/>
      <c r="N33" s="67"/>
      <c r="O33" s="67"/>
      <c r="P33" s="67"/>
      <c r="Q33" s="67"/>
      <c r="R33" s="63"/>
      <c r="S33" s="48"/>
      <c r="T33" s="49"/>
      <c r="U33" s="49"/>
      <c r="V33" s="49"/>
      <c r="W33" s="49"/>
      <c r="X33" s="49"/>
      <c r="Y33" s="49"/>
      <c r="Z33" s="50"/>
      <c r="AA33" s="1"/>
    </row>
    <row r="34" spans="1:27" s="1" customFormat="1" ht="18.75" x14ac:dyDescent="0.2">
      <c r="A34" s="46">
        <f>S28+1</f>
        <v>46230</v>
      </c>
      <c r="B34" s="12"/>
      <c r="C34" s="47">
        <f>A34+1</f>
        <v>46231</v>
      </c>
      <c r="D34" s="11"/>
      <c r="E34" s="47">
        <f>C34+1</f>
        <v>46232</v>
      </c>
      <c r="F34" s="11"/>
      <c r="G34" s="47">
        <f>E34+1</f>
        <v>46233</v>
      </c>
      <c r="H34" s="11"/>
      <c r="I34" s="47">
        <f>G34+1</f>
        <v>46234</v>
      </c>
      <c r="J34" s="11"/>
      <c r="K34" s="54">
        <f>I34+1</f>
        <v>46235</v>
      </c>
      <c r="L34" s="55"/>
      <c r="M34" s="56"/>
      <c r="N34" s="56"/>
      <c r="O34" s="56"/>
      <c r="P34" s="56"/>
      <c r="Q34" s="56"/>
      <c r="R34" s="57"/>
      <c r="S34" s="58">
        <f>K34+1</f>
        <v>46236</v>
      </c>
      <c r="T34" s="59"/>
      <c r="U34" s="60"/>
      <c r="V34" s="60"/>
      <c r="W34" s="60"/>
      <c r="X34" s="60"/>
      <c r="Y34" s="60"/>
      <c r="Z34" s="61"/>
    </row>
    <row r="35" spans="1:27" s="1" customFormat="1" x14ac:dyDescent="0.2">
      <c r="A35" s="51"/>
      <c r="B35" s="52"/>
      <c r="C35" s="64"/>
      <c r="D35" s="65"/>
      <c r="E35" s="64"/>
      <c r="F35" s="65"/>
      <c r="G35" s="64"/>
      <c r="H35" s="65"/>
      <c r="I35" s="64"/>
      <c r="J35" s="65"/>
      <c r="K35" s="64"/>
      <c r="L35" s="66"/>
      <c r="M35" s="66"/>
      <c r="N35" s="66"/>
      <c r="O35" s="66"/>
      <c r="P35" s="66"/>
      <c r="Q35" s="66"/>
      <c r="R35" s="65"/>
      <c r="S35" s="51"/>
      <c r="T35" s="52"/>
      <c r="U35" s="52"/>
      <c r="V35" s="52"/>
      <c r="W35" s="52"/>
      <c r="X35" s="52"/>
      <c r="Y35" s="52"/>
      <c r="Z35" s="53"/>
    </row>
    <row r="36" spans="1:27" s="1" customFormat="1" x14ac:dyDescent="0.2">
      <c r="A36" s="51"/>
      <c r="B36" s="52"/>
      <c r="C36" s="64"/>
      <c r="D36" s="65"/>
      <c r="E36" s="64"/>
      <c r="F36" s="65"/>
      <c r="G36" s="64"/>
      <c r="H36" s="65"/>
      <c r="I36" s="64"/>
      <c r="J36" s="65"/>
      <c r="K36" s="64"/>
      <c r="L36" s="66"/>
      <c r="M36" s="66"/>
      <c r="N36" s="66"/>
      <c r="O36" s="66"/>
      <c r="P36" s="66"/>
      <c r="Q36" s="66"/>
      <c r="R36" s="65"/>
      <c r="S36" s="51"/>
      <c r="T36" s="52"/>
      <c r="U36" s="52"/>
      <c r="V36" s="52"/>
      <c r="W36" s="52"/>
      <c r="X36" s="52"/>
      <c r="Y36" s="52"/>
      <c r="Z36" s="53"/>
    </row>
    <row r="37" spans="1:27" s="1" customFormat="1" x14ac:dyDescent="0.2">
      <c r="A37" s="51"/>
      <c r="B37" s="52"/>
      <c r="C37" s="64"/>
      <c r="D37" s="65"/>
      <c r="E37" s="64"/>
      <c r="F37" s="65"/>
      <c r="G37" s="64"/>
      <c r="H37" s="65"/>
      <c r="I37" s="64"/>
      <c r="J37" s="65"/>
      <c r="K37" s="64"/>
      <c r="L37" s="66"/>
      <c r="M37" s="66"/>
      <c r="N37" s="66"/>
      <c r="O37" s="66"/>
      <c r="P37" s="66"/>
      <c r="Q37" s="66"/>
      <c r="R37" s="65"/>
      <c r="S37" s="51"/>
      <c r="T37" s="52"/>
      <c r="U37" s="52"/>
      <c r="V37" s="52"/>
      <c r="W37" s="52"/>
      <c r="X37" s="52"/>
      <c r="Y37" s="52"/>
      <c r="Z37" s="53"/>
    </row>
    <row r="38" spans="1:27" s="1" customFormat="1" x14ac:dyDescent="0.2">
      <c r="A38" s="51"/>
      <c r="B38" s="52"/>
      <c r="C38" s="64"/>
      <c r="D38" s="65"/>
      <c r="E38" s="64"/>
      <c r="F38" s="65"/>
      <c r="G38" s="64"/>
      <c r="H38" s="65"/>
      <c r="I38" s="64"/>
      <c r="J38" s="65"/>
      <c r="K38" s="64"/>
      <c r="L38" s="66"/>
      <c r="M38" s="66"/>
      <c r="N38" s="66"/>
      <c r="O38" s="66"/>
      <c r="P38" s="66"/>
      <c r="Q38" s="66"/>
      <c r="R38" s="65"/>
      <c r="S38" s="51"/>
      <c r="T38" s="52"/>
      <c r="U38" s="52"/>
      <c r="V38" s="52"/>
      <c r="W38" s="52"/>
      <c r="X38" s="52"/>
      <c r="Y38" s="52"/>
      <c r="Z38" s="53"/>
    </row>
    <row r="39" spans="1:27" s="2" customFormat="1" x14ac:dyDescent="0.2">
      <c r="A39" s="48"/>
      <c r="B39" s="49"/>
      <c r="C39" s="62"/>
      <c r="D39" s="63"/>
      <c r="E39" s="62"/>
      <c r="F39" s="63"/>
      <c r="G39" s="62"/>
      <c r="H39" s="63"/>
      <c r="I39" s="62"/>
      <c r="J39" s="63"/>
      <c r="K39" s="62"/>
      <c r="L39" s="67"/>
      <c r="M39" s="67"/>
      <c r="N39" s="67"/>
      <c r="O39" s="67"/>
      <c r="P39" s="67"/>
      <c r="Q39" s="67"/>
      <c r="R39" s="63"/>
      <c r="S39" s="48"/>
      <c r="T39" s="49"/>
      <c r="U39" s="49"/>
      <c r="V39" s="49"/>
      <c r="W39" s="49"/>
      <c r="X39" s="49"/>
      <c r="Y39" s="49"/>
      <c r="Z39" s="50"/>
      <c r="AA39" s="1"/>
    </row>
    <row r="40" spans="1:27" ht="18.75" x14ac:dyDescent="0.2">
      <c r="A40" s="46">
        <f>S34+1</f>
        <v>46237</v>
      </c>
      <c r="B40" s="12"/>
      <c r="C40" s="47">
        <f>A40+1</f>
        <v>46238</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1"/>
      <c r="B41" s="52"/>
      <c r="C41" s="64"/>
      <c r="D41" s="65"/>
      <c r="E41" s="15"/>
      <c r="F41" s="6"/>
      <c r="G41" s="6"/>
      <c r="H41" s="6"/>
      <c r="I41" s="6"/>
      <c r="J41" s="6"/>
      <c r="K41" s="6"/>
      <c r="L41" s="6"/>
      <c r="M41" s="6"/>
      <c r="N41" s="6"/>
      <c r="O41" s="6"/>
      <c r="P41" s="6"/>
      <c r="Q41" s="6"/>
      <c r="R41" s="6"/>
      <c r="S41" s="6"/>
      <c r="T41" s="6"/>
      <c r="U41" s="6"/>
      <c r="V41" s="6"/>
      <c r="W41" s="6"/>
      <c r="X41" s="6"/>
      <c r="Y41" s="6"/>
      <c r="Z41" s="8"/>
    </row>
    <row r="42" spans="1:27" x14ac:dyDescent="0.2">
      <c r="A42" s="51"/>
      <c r="B42" s="52"/>
      <c r="C42" s="64"/>
      <c r="D42" s="65"/>
      <c r="E42" s="15"/>
      <c r="F42" s="6"/>
      <c r="G42" s="6"/>
      <c r="H42" s="6"/>
      <c r="I42" s="6"/>
      <c r="J42" s="6"/>
      <c r="K42" s="6"/>
      <c r="L42" s="6"/>
      <c r="M42" s="6"/>
      <c r="N42" s="6"/>
      <c r="O42" s="6"/>
      <c r="P42" s="6"/>
      <c r="Q42" s="6"/>
      <c r="R42" s="6"/>
      <c r="S42" s="6"/>
      <c r="T42" s="6"/>
      <c r="U42" s="6"/>
      <c r="V42" s="6"/>
      <c r="W42" s="6"/>
      <c r="X42" s="6"/>
      <c r="Y42" s="6"/>
      <c r="Z42" s="7"/>
    </row>
    <row r="43" spans="1:27" x14ac:dyDescent="0.2">
      <c r="A43" s="51"/>
      <c r="B43" s="52"/>
      <c r="C43" s="64"/>
      <c r="D43" s="65"/>
      <c r="E43" s="15"/>
      <c r="F43" s="6"/>
      <c r="G43" s="6"/>
      <c r="H43" s="6"/>
      <c r="I43" s="6"/>
      <c r="J43" s="6"/>
      <c r="K43" s="6"/>
      <c r="L43" s="6"/>
      <c r="M43" s="6"/>
      <c r="N43" s="6"/>
      <c r="O43" s="6"/>
      <c r="P43" s="6"/>
      <c r="Q43" s="6"/>
      <c r="R43" s="6"/>
      <c r="S43" s="6"/>
      <c r="T43" s="6"/>
      <c r="U43" s="6"/>
      <c r="V43" s="6"/>
      <c r="W43" s="6"/>
      <c r="X43" s="6"/>
      <c r="Y43" s="6"/>
      <c r="Z43" s="7"/>
    </row>
    <row r="44" spans="1:27" x14ac:dyDescent="0.2">
      <c r="A44" s="51"/>
      <c r="B44" s="52"/>
      <c r="C44" s="64"/>
      <c r="D44" s="65"/>
      <c r="E44" s="15"/>
      <c r="F44" s="6"/>
      <c r="G44" s="6"/>
      <c r="H44" s="6"/>
      <c r="I44" s="6"/>
      <c r="J44" s="6"/>
      <c r="K44" s="75" t="s">
        <v>1</v>
      </c>
      <c r="L44" s="75"/>
      <c r="M44" s="75"/>
      <c r="N44" s="75"/>
      <c r="O44" s="75"/>
      <c r="P44" s="75"/>
      <c r="Q44" s="75"/>
      <c r="R44" s="75"/>
      <c r="S44" s="75"/>
      <c r="T44" s="75"/>
      <c r="U44" s="75"/>
      <c r="V44" s="75"/>
      <c r="W44" s="75"/>
      <c r="X44" s="75"/>
      <c r="Y44" s="75"/>
      <c r="Z44" s="76"/>
    </row>
    <row r="45" spans="1:27" s="1" customFormat="1" x14ac:dyDescent="0.2">
      <c r="A45" s="48"/>
      <c r="B45" s="49"/>
      <c r="C45" s="62"/>
      <c r="D45" s="63"/>
      <c r="E45" s="16"/>
      <c r="F45" s="17"/>
      <c r="G45" s="17"/>
      <c r="H45" s="17"/>
      <c r="I45" s="17"/>
      <c r="J45" s="17"/>
      <c r="K45" s="73" t="s">
        <v>2</v>
      </c>
      <c r="L45" s="73"/>
      <c r="M45" s="73"/>
      <c r="N45" s="73"/>
      <c r="O45" s="73"/>
      <c r="P45" s="73"/>
      <c r="Q45" s="73"/>
      <c r="R45" s="73"/>
      <c r="S45" s="73"/>
      <c r="T45" s="73"/>
      <c r="U45" s="73"/>
      <c r="V45" s="73"/>
      <c r="W45" s="73"/>
      <c r="X45" s="73"/>
      <c r="Y45" s="73"/>
      <c r="Z45" s="74"/>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paperSize="9" scale="96"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D15"/>
  <sheetViews>
    <sheetView showGridLines="0" zoomScaleNormal="100" workbookViewId="0"/>
  </sheetViews>
  <sheetFormatPr baseColWidth="10" defaultColWidth="9.140625" defaultRowHeight="12.75" x14ac:dyDescent="0.2"/>
  <cols>
    <col min="1" max="1" width="2.85546875" style="25" customWidth="1"/>
    <col min="2" max="2" width="89" style="24" customWidth="1"/>
    <col min="3" max="16384" width="9.140625" style="25"/>
  </cols>
  <sheetData>
    <row r="1" spans="2:4" ht="46.5" customHeight="1" x14ac:dyDescent="0.2">
      <c r="D1" s="26"/>
    </row>
    <row r="2" spans="2:4" s="29" customFormat="1" ht="15.75" x14ac:dyDescent="0.2">
      <c r="B2" s="27" t="s">
        <v>3</v>
      </c>
      <c r="C2" s="27"/>
      <c r="D2" s="28"/>
    </row>
    <row r="3" spans="2:4" s="28" customFormat="1" ht="13.5" customHeight="1" x14ac:dyDescent="0.2">
      <c r="B3" s="41" t="s">
        <v>2</v>
      </c>
      <c r="C3" s="30"/>
    </row>
    <row r="5" spans="2:4" s="32" customFormat="1" ht="26.25" x14ac:dyDescent="0.4">
      <c r="B5" s="31" t="s">
        <v>13</v>
      </c>
    </row>
    <row r="6" spans="2:4" ht="90" x14ac:dyDescent="0.2">
      <c r="B6" s="33" t="s">
        <v>14</v>
      </c>
    </row>
    <row r="7" spans="2:4" ht="15" x14ac:dyDescent="0.2">
      <c r="B7" s="34"/>
    </row>
    <row r="8" spans="2:4" s="32" customFormat="1" ht="26.25" x14ac:dyDescent="0.4">
      <c r="B8" s="31" t="s">
        <v>15</v>
      </c>
    </row>
    <row r="9" spans="2:4" ht="15" x14ac:dyDescent="0.2">
      <c r="B9" s="33" t="s">
        <v>16</v>
      </c>
    </row>
    <row r="10" spans="2:4" ht="14.25" x14ac:dyDescent="0.2">
      <c r="B10" s="35" t="s">
        <v>15</v>
      </c>
    </row>
    <row r="11" spans="2:4" ht="15" x14ac:dyDescent="0.2">
      <c r="B11" s="34"/>
    </row>
    <row r="12" spans="2:4" s="32" customFormat="1" ht="26.25" x14ac:dyDescent="0.4">
      <c r="B12" s="31" t="s">
        <v>17</v>
      </c>
    </row>
    <row r="13" spans="2:4" ht="75" x14ac:dyDescent="0.2">
      <c r="B13" s="33" t="s">
        <v>18</v>
      </c>
    </row>
    <row r="14" spans="2:4" ht="15" x14ac:dyDescent="0.2">
      <c r="B14" s="34"/>
    </row>
    <row r="15" spans="2:4" ht="90" x14ac:dyDescent="0.2">
      <c r="B15" s="33" t="s">
        <v>19</v>
      </c>
    </row>
  </sheetData>
  <hyperlinks>
    <hyperlink ref="B10" r:id="rId1" xr:uid="{00000000-0004-0000-0C00-000000000000}"/>
    <hyperlink ref="B2" r:id="rId2" xr:uid="{00000000-0004-0000-0C00-000001000000}"/>
    <hyperlink ref="B3" r:id="rId3" xr:uid="{00000000-0004-0000-0C00-000002000000}"/>
  </hyperlinks>
  <printOptions horizontalCentered="1"/>
  <pageMargins left="0.5" right="0.5" top="0.25" bottom="0.25" header="0.25" footer="0.25"/>
  <pageSetup paperSize="9" orientation="landscape" r:id="rId4"/>
  <drawing r:id="rId5"/>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À propos de</vt:lpstr>
      <vt:lpstr>Jour_Début</vt:lpstr>
      <vt:lpstr>'1'!Zone_d_impression</vt:lpstr>
      <vt:lpstr>'10'!Zone_d_impression</vt:lpstr>
      <vt:lpstr>'11'!Zone_d_impression</vt:lpstr>
      <vt:lpstr>'12'!Zone_d_impression</vt:lpstr>
      <vt:lpstr>'2'!Zone_d_impression</vt:lpstr>
      <vt:lpstr>'3'!Zone_d_impression</vt:lpstr>
      <vt:lpstr>'4'!Zone_d_impression</vt:lpstr>
      <vt:lpstr>'5'!Zone_d_impression</vt:lpstr>
      <vt:lpstr>'6'!Zone_d_impression</vt:lpstr>
      <vt:lpstr>'7'!Zone_d_impression</vt:lpstr>
      <vt:lpstr>'8'!Zone_d_impression</vt:lpstr>
      <vt:lpstr>'9'!Zone_d_impression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2022-12-28T23:42:35Z</dcterms:created>
  <dcterms:modified xsi:type="dcterms:W3CDTF">2025-07-10T08:14:39Z</dcterms:modified>
</cp:coreProperties>
</file>