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nnew\Dropbox\MVZ Verwaltung\Homepage Praxis\Dokumente\"/>
    </mc:Choice>
  </mc:AlternateContent>
  <xr:revisionPtr revIDLastSave="0" documentId="8_{6A285456-2966-49D4-9D16-7585EE2172E1}" xr6:coauthVersionLast="36" xr6:coauthVersionMax="36" xr10:uidLastSave="{00000000-0000-0000-0000-000000000000}"/>
  <bookViews>
    <workbookView xWindow="0" yWindow="45" windowWidth="15960" windowHeight="18075" xr2:uid="{00000000-000D-0000-FFFF-FFFF00000000}"/>
  </bookViews>
  <sheets>
    <sheet name="Export-Zusammenfassung" sheetId="1" r:id="rId1"/>
    <sheet name="Blatt 1" sheetId="2" r:id="rId2"/>
    <sheet name="Blatt 2" sheetId="3" r:id="rId3"/>
  </sheets>
  <calcPr calcId="191029"/>
</workbook>
</file>

<file path=xl/calcChain.xml><?xml version="1.0" encoding="utf-8"?>
<calcChain xmlns="http://schemas.openxmlformats.org/spreadsheetml/2006/main">
  <c r="B6" i="3" l="1"/>
  <c r="J88" i="2"/>
  <c r="J87" i="2"/>
  <c r="J86" i="2"/>
  <c r="J85" i="2"/>
  <c r="J84" i="2"/>
  <c r="J83" i="2"/>
  <c r="J82" i="2"/>
  <c r="I82" i="2"/>
  <c r="H82" i="2"/>
  <c r="J81" i="2"/>
  <c r="I81" i="2"/>
  <c r="H81" i="2"/>
  <c r="J80" i="2"/>
  <c r="I80" i="2"/>
  <c r="H80" i="2"/>
  <c r="J79" i="2"/>
  <c r="I79" i="2"/>
  <c r="H79" i="2"/>
  <c r="J78" i="2"/>
  <c r="I78" i="2"/>
  <c r="H78" i="2"/>
  <c r="J77" i="2"/>
  <c r="I77" i="2"/>
  <c r="H77" i="2"/>
  <c r="J76" i="2"/>
  <c r="I76" i="2"/>
  <c r="H76" i="2"/>
  <c r="J75" i="2"/>
  <c r="I75" i="2"/>
  <c r="H75" i="2"/>
  <c r="J74" i="2"/>
  <c r="I74" i="2"/>
  <c r="H74" i="2"/>
  <c r="J73" i="2"/>
  <c r="J72" i="2"/>
  <c r="I72" i="2"/>
  <c r="H72" i="2"/>
  <c r="J70" i="2"/>
  <c r="J69" i="2"/>
  <c r="J68" i="2"/>
  <c r="J66" i="2"/>
  <c r="I66" i="2"/>
  <c r="H66" i="2"/>
  <c r="H65" i="2"/>
  <c r="J64" i="2"/>
  <c r="J58" i="2"/>
  <c r="J57" i="2"/>
  <c r="J55" i="2"/>
  <c r="J51" i="2"/>
  <c r="D44" i="2"/>
  <c r="D43" i="2"/>
  <c r="D42" i="2"/>
  <c r="D41" i="2"/>
  <c r="D40" i="2"/>
  <c r="J39" i="2"/>
  <c r="D39" i="2"/>
  <c r="J38" i="2"/>
  <c r="D38" i="2"/>
  <c r="J37" i="2"/>
  <c r="D37" i="2"/>
  <c r="J36" i="2"/>
  <c r="D36" i="2"/>
  <c r="J35" i="2"/>
  <c r="D35" i="2"/>
  <c r="J34" i="2"/>
  <c r="D34" i="2"/>
  <c r="J33" i="2"/>
  <c r="D33" i="2"/>
  <c r="J32" i="2"/>
  <c r="D32" i="2"/>
  <c r="J31" i="2"/>
  <c r="D31" i="2"/>
  <c r="J30" i="2"/>
  <c r="D30" i="2"/>
  <c r="J29" i="2"/>
  <c r="D29" i="2"/>
  <c r="J28" i="2"/>
  <c r="D28" i="2"/>
  <c r="J27" i="2"/>
  <c r="D27" i="2"/>
  <c r="J26" i="2"/>
  <c r="D26" i="2"/>
  <c r="J25" i="2"/>
  <c r="D25" i="2"/>
  <c r="J24" i="2"/>
  <c r="D24" i="2"/>
  <c r="J23" i="2"/>
  <c r="D23" i="2"/>
  <c r="J22" i="2"/>
  <c r="D22" i="2"/>
  <c r="J21" i="2"/>
  <c r="D21" i="2"/>
  <c r="J20" i="2"/>
  <c r="D20" i="2"/>
  <c r="J19" i="2"/>
  <c r="D19" i="2"/>
  <c r="J18" i="2"/>
  <c r="D18" i="2"/>
  <c r="J17" i="2"/>
  <c r="D17" i="2"/>
  <c r="J16" i="2"/>
  <c r="D16" i="2"/>
  <c r="J15" i="2"/>
  <c r="D15" i="2"/>
  <c r="J14" i="2"/>
  <c r="D14" i="2"/>
  <c r="J13" i="2"/>
  <c r="D13" i="2"/>
  <c r="J12" i="2"/>
  <c r="D12" i="2"/>
  <c r="J11" i="2"/>
  <c r="D11" i="2"/>
  <c r="J10" i="2"/>
  <c r="D10" i="2"/>
  <c r="J9" i="2"/>
  <c r="D9" i="2"/>
  <c r="J8" i="2"/>
  <c r="D8" i="2"/>
  <c r="J7" i="2"/>
  <c r="D7" i="2"/>
  <c r="J6" i="2"/>
  <c r="D6" i="2"/>
  <c r="J5" i="2"/>
  <c r="D5" i="2"/>
  <c r="J4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Scharf</author>
  </authors>
  <commentList>
    <comment ref="B3" authorId="0" shapeId="0" xr:uid="{00000000-0006-0000-0100-000001000000}">
      <text>
        <r>
          <rPr>
            <sz val="11"/>
            <color indexed="8"/>
            <rFont val="Helvetica Neue"/>
          </rPr>
          <t>Alexander Scharf:
Statistisches Bundesamt (Destatis), 2020 | Stand: 25.12.2020 /</t>
        </r>
      </text>
    </comment>
    <comment ref="C3" authorId="0" shapeId="0" xr:uid="{00000000-0006-0000-0100-000002000000}">
      <text>
        <r>
          <rPr>
            <sz val="11"/>
            <color indexed="8"/>
            <rFont val="Helvetica Neue"/>
          </rPr>
          <t xml:space="preserve">Alexander Scharf:
Q: 2021_01_17 Geburten nach Alter Mutter 1960-1990 alte BL V3
</t>
        </r>
      </text>
    </comment>
    <comment ref="E4" authorId="0" shapeId="0" xr:uid="{00000000-0006-0000-0100-000003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5" authorId="0" shapeId="0" xr:uid="{00000000-0006-0000-0100-000004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A6" authorId="0" shapeId="0" xr:uid="{00000000-0006-0000-0100-000005000000}">
      <text>
        <r>
          <rPr>
            <sz val="11"/>
            <color indexed="8"/>
            <rFont val="Helvetica Neue"/>
          </rPr>
          <t>Alexander Scharf:
Nippert: Die Etablierung der PD in der Bundesrepublik zur Bestimmung fetaler_x000D_
Chromosomenstörungen wurde durch das DFG-Schwerpunktprogramm: "Pränatale_x000D_
Diagnostik genetisch bedingter Defekte" realisiert. Das Programm, als 7-jähriges_x000D_
multizentrisches, kollaboratives Forschungsvorhaben geplant, wurde 1972 von der_x000D_
DFG bewilligt</t>
        </r>
      </text>
    </comment>
    <comment ref="E6" authorId="0" shapeId="0" xr:uid="{00000000-0006-0000-0100-000006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7" authorId="0" shapeId="0" xr:uid="{00000000-0006-0000-0100-000007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8" authorId="0" shapeId="0" xr:uid="{00000000-0006-0000-0100-000008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9" authorId="0" shapeId="0" xr:uid="{00000000-0006-0000-0100-00000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0" authorId="0" shapeId="0" xr:uid="{00000000-0006-0000-0100-00000A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1" authorId="0" shapeId="0" xr:uid="{00000000-0006-0000-0100-00000B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2" authorId="0" shapeId="0" xr:uid="{00000000-0006-0000-0100-00000C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3" authorId="0" shapeId="0" xr:uid="{00000000-0006-0000-0100-00000D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14" authorId="0" shapeId="0" xr:uid="{00000000-0006-0000-0100-00000E000000}">
      <text>
        <r>
          <rPr>
            <sz val="11"/>
            <color indexed="8"/>
            <rFont val="Helvetica Neue"/>
          </rPr>
          <t xml:space="preserve">Alexander Scharf:
1976 Reform §218 in W-Dtl.
1976 wurde die PND in den Leistungskatalog der Krankenversicherung aufgenommen. 
Q: https://forum.sexualaufklaerung.de/archiv/2007/ausgabe-1/praenataldiagnostik-entwicklung-errungenschaften-ausblick/
und Nippert 1997
</t>
        </r>
      </text>
    </comment>
    <comment ref="E14" authorId="0" shapeId="0" xr:uid="{00000000-0006-0000-0100-00000F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5" authorId="0" shapeId="0" xr:uid="{00000000-0006-0000-0100-00001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6" authorId="0" shapeId="0" xr:uid="{00000000-0006-0000-0100-00001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7" authorId="0" shapeId="0" xr:uid="{00000000-0006-0000-0100-000012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E18" authorId="0" shapeId="0" xr:uid="{00000000-0006-0000-0100-000013000000}">
      <text>
        <r>
          <rPr>
            <sz val="11"/>
            <color indexed="8"/>
            <rFont val="Helvetica Neue"/>
          </rPr>
          <t>Alexander Scharf:
https://www.tab-beim-bundestag.de/de/pdf/publikationen/berichte/TAB-Hintergrundpapier-hp002.pdf</t>
        </r>
      </text>
    </comment>
    <comment ref="E19" authorId="0" shapeId="0" xr:uid="{00000000-0006-0000-0100-000014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0" authorId="0" shapeId="0" xr:uid="{00000000-0006-0000-0100-000015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1" authorId="0" shapeId="0" xr:uid="{00000000-0006-0000-0100-000016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2" authorId="0" shapeId="0" xr:uid="{00000000-0006-0000-0100-000017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3" authorId="0" shapeId="0" xr:uid="{00000000-0006-0000-0100-000018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4" authorId="0" shapeId="0" xr:uid="{00000000-0006-0000-0100-00001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7" authorId="0" shapeId="0" xr:uid="{00000000-0006-0000-0100-00001A000000}">
      <text>
        <r>
          <rPr>
            <sz val="11"/>
            <color indexed="8"/>
            <rFont val="Helvetica Neue"/>
          </rPr>
          <t>Alexander Scharf:
Traute M. Schroeder-Kurth: Indikationen zur pränatalen Diagnostik - Grundsätze und Konflikte, Gütersloher Verlagshaus, ZEE, 1985 (29): 30 - 49, Online erschienen: 9. September 2014, https://doi.org/10.14315/zee-1985-0105
https://www.degruyter.com/view/journals/zee/29/1/article-p30.xml</t>
        </r>
      </text>
    </comment>
    <comment ref="E28" authorId="0" shapeId="0" xr:uid="{00000000-0006-0000-0100-00001B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29" authorId="0" shapeId="0" xr:uid="{00000000-0006-0000-0100-00001C000000}">
      <text>
        <r>
          <rPr>
            <sz val="11"/>
            <color indexed="8"/>
            <rFont val="Helvetica Neue"/>
          </rPr>
          <t>Alexander Scharf:
1983: Einführung CVS 
R. H. Ward, B. Modell, M. Petrouet al.: Method of sampling chorionic villi in first trimester of pregnancy under guidance of real time ultrasound. In: British medical journal. 1983, Nr. 286, S. 1542–1544.</t>
        </r>
      </text>
    </comment>
    <comment ref="A30" authorId="0" shapeId="0" xr:uid="{00000000-0006-0000-0100-00001D000000}">
      <text>
        <r>
          <rPr>
            <sz val="11"/>
            <color indexed="8"/>
            <rFont val="Helvetica Neue"/>
          </rPr>
          <t>Alexander Scharf:
1984 wurde vom Bundesgerichtshof entschieden, daß ein Arzt einen Pflichtverstoß_x000D_
begeht, wenn er eine Schwangere nicht auf die Möglichkeit einer_x000D_
4Fruchtwasseruntersuchung zum Ausschluß eines Down-Syndroms hinweist. Die_x000D_
Frau, die aufgrund dieses Pflichtverstoßes ein Kind mit Down-Syndrom zur Welt_x000D_
bringt, hat Anspruch auf Schadensersatz. Damit wurde die Einführung der PD als_x000D_
"standard of care" in der Schwangerenvorsorge insbesondere für Schwangere mit_x000D_
Altersrisiko rechtlich gebahnt.</t>
        </r>
      </text>
    </comment>
    <comment ref="E30" authorId="0" shapeId="0" xr:uid="{00000000-0006-0000-0100-00001E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1" authorId="0" shapeId="0" xr:uid="{00000000-0006-0000-0100-00001F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2" authorId="0" shapeId="0" xr:uid="{00000000-0006-0000-0100-00002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33" authorId="0" shapeId="0" xr:uid="{00000000-0006-0000-0100-00002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4" authorId="0" shapeId="0" xr:uid="{00000000-0006-0000-0100-000022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5" authorId="0" shapeId="0" xr:uid="{00000000-0006-0000-0100-000023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36" authorId="0" shapeId="0" xr:uid="{00000000-0006-0000-0100-000024000000}">
      <text>
        <r>
          <rPr>
            <sz val="11"/>
            <color indexed="8"/>
            <rFont val="Helvetica Neue"/>
          </rPr>
          <t>Alexander Scharf:
1987 empfahl der Wissenschaftliche Beirat der Bundesärztekammer "die pränatale_x000D_
genetische Diagnostik zum Zweck der Chromosomenanalyse vom vollendeten 35._x000D_
Lebensjahr der Mutter bei der Konzeption an." (Pränatale Diagnostik, Empfehlungen_x000D_
des Wissenschaftlichen Beirates der Bundesärztekammer. In: Dt. Ärzteblatt. 84, Heft_x000D_
10, 5. März 1987, S. C-394.)</t>
        </r>
      </text>
    </comment>
    <comment ref="E36" authorId="0" shapeId="0" xr:uid="{00000000-0006-0000-0100-000025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7" authorId="0" shapeId="0" xr:uid="{00000000-0006-0000-0100-000026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8" authorId="0" shapeId="0" xr:uid="{00000000-0006-0000-0100-000027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9" authorId="0" shapeId="0" xr:uid="{00000000-0006-0000-0100-000028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C42" authorId="0" shapeId="0" xr:uid="{00000000-0006-0000-0100-000029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2" authorId="0" shapeId="0" xr:uid="{00000000-0006-0000-0100-00002A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3" authorId="0" shapeId="0" xr:uid="{00000000-0006-0000-0100-00002B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3" authorId="0" shapeId="0" xr:uid="{00000000-0006-0000-0100-00002C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4" authorId="0" shapeId="0" xr:uid="{00000000-0006-0000-0100-00002D000000}">
      <text>
        <r>
          <rPr>
            <sz val="11"/>
            <color indexed="8"/>
            <rFont val="Helvetica Neue"/>
          </rPr>
          <t xml:space="preserve">Alexander Scharf:
Q: 1997_01_01 Nippert-Schmidtke Medzinisch-genetische Versorgung in Deutschland Med Genetik 2-1997
</t>
        </r>
      </text>
    </comment>
    <comment ref="E44" authorId="0" shapeId="0" xr:uid="{00000000-0006-0000-0100-00002E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5" authorId="0" shapeId="0" xr:uid="{00000000-0006-0000-0100-00002F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6" authorId="0" shapeId="0" xr:uid="{00000000-0006-0000-0100-000030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7" authorId="0" shapeId="0" xr:uid="{00000000-0006-0000-0100-000031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48" authorId="0" shapeId="0" xr:uid="{00000000-0006-0000-0100-000032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49" authorId="0" shapeId="0" xr:uid="{00000000-0006-0000-0100-000033000000}">
      <text>
        <r>
          <rPr>
            <sz val="11"/>
            <color indexed="8"/>
            <rFont val="Helvetica Neue"/>
          </rPr>
          <t>Alexander Scharf:
https://portal.dimdi.de/de/hta/hta_berichte/hta072_bericht_de.pdf, S. 26
UND
Droste S et al.: „Bestandsaufnahme, Bewertung und Vorbereitung der Implementation einer Datensammlung „Evaluation medizinischer Verfahren und Technologien" in der Bundesrepublik Deutschland". Biochemisches Screening für fetale Chromosomenanomalien und Neuralrohrdefekte - eine Verfahrensbewertung. http://www.dimdi.de/de/hta/hta_berichte/hta04_text.pdf; 
Und  http://www.dimdi.de/de/hta/hta_berichte/hta04_anh1.pdf; http://www.dimdi.de/de/hta/hta_berichte/hta04_anh2.pdf (13.04.2004)</t>
        </r>
      </text>
    </comment>
    <comment ref="E50" authorId="0" shapeId="0" xr:uid="{00000000-0006-0000-0100-000034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1" authorId="0" shapeId="0" xr:uid="{00000000-0006-0000-0100-000035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2" authorId="0" shapeId="0" xr:uid="{00000000-0006-0000-0100-000036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3" authorId="0" shapeId="0" xr:uid="{00000000-0006-0000-0100-000037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4" authorId="0" shapeId="0" xr:uid="{00000000-0006-0000-0100-000038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5" authorId="0" shapeId="0" xr:uid="{00000000-0006-0000-0100-000039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6" authorId="0" shapeId="0" xr:uid="{00000000-0006-0000-0100-00003A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7" authorId="0" shapeId="0" xr:uid="{00000000-0006-0000-0100-00003B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58" authorId="0" shapeId="0" xr:uid="{00000000-0006-0000-0100-00003C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9" authorId="0" shapeId="0" xr:uid="{00000000-0006-0000-0100-00003D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0" authorId="0" shapeId="0" xr:uid="{00000000-0006-0000-0100-00003E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1" authorId="0" shapeId="0" xr:uid="{00000000-0006-0000-0100-00003F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3" authorId="0" shapeId="0" xr:uid="{00000000-0006-0000-0100-000040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65" authorId="0" shapeId="0" xr:uid="{00000000-0006-0000-0100-000041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70" authorId="0" shapeId="0" xr:uid="{00000000-0006-0000-0100-000042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F70" authorId="0" shapeId="0" xr:uid="{00000000-0006-0000-0100-000043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E71" authorId="0" shapeId="0" xr:uid="{00000000-0006-0000-0100-000044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F71" authorId="0" shapeId="0" xr:uid="{00000000-0006-0000-0100-000045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73" authorId="0" shapeId="0" xr:uid="{00000000-0006-0000-0100-000046000000}">
      <text>
        <r>
          <rPr>
            <sz val="11"/>
            <color indexed="8"/>
            <rFont val="Helvetica Neue"/>
          </rPr>
          <t>Alexander Scharf:
https://www.sqg.de/downloads/Bundesauswertungen/2009/bu_Gesamt_16N1-GEBH_2009.pdf</t>
        </r>
      </text>
    </comment>
    <comment ref="E78" authorId="0" shapeId="0" xr:uid="{00000000-0006-0000-0100-000047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0" authorId="0" shapeId="0" xr:uid="{00000000-0006-0000-0100-000048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2" authorId="0" shapeId="0" xr:uid="{00000000-0006-0000-0100-000049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3" authorId="0" shapeId="0" xr:uid="{00000000-0006-0000-0100-00004A000000}">
      <text>
        <r>
          <rPr>
            <sz val="11"/>
            <color indexed="8"/>
            <rFont val="Helvetica Neue"/>
          </rPr>
          <t>Alexander Scharf:
http://www.sqg.de/downloads/Bundesauswertungen/2014/bu_Gesamt_16N1-GEBH_2014.pdf</t>
        </r>
      </text>
    </comment>
    <comment ref="E84" authorId="0" shapeId="0" xr:uid="{00000000-0006-0000-0100-00004B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5" authorId="0" shapeId="0" xr:uid="{00000000-0006-0000-0100-00004C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6" authorId="0" shapeId="0" xr:uid="{00000000-0006-0000-0100-00004D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7" authorId="0" shapeId="0" xr:uid="{00000000-0006-0000-0100-00004E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8" authorId="0" shapeId="0" xr:uid="{00000000-0006-0000-0100-00004F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</commentList>
</comments>
</file>

<file path=xl/sharedStrings.xml><?xml version="1.0" encoding="utf-8"?>
<sst xmlns="http://schemas.openxmlformats.org/spreadsheetml/2006/main" count="116" uniqueCount="37">
  <si>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</si>
  <si>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</si>
  <si>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</si>
  <si>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</si>
  <si>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Blatt 1</t>
  </si>
  <si>
    <t>Tabelle 1</t>
  </si>
  <si>
    <t>Primärdaten</t>
  </si>
  <si>
    <t>Jahr</t>
  </si>
  <si>
    <t>Lebend-geborene (n) BRD + DDR, ab 1990 Dtl.</t>
  </si>
  <si>
    <t>BRD</t>
  </si>
  <si>
    <t>DDR</t>
  </si>
  <si>
    <t>Quelle 1</t>
  </si>
  <si>
    <t>AC (n)</t>
  </si>
  <si>
    <t>CVS (n)</t>
  </si>
  <si>
    <t>Delta AC zum Vorjahr (n)</t>
  </si>
  <si>
    <t>Delta CVS zum Vorjahr (n)</t>
  </si>
  <si>
    <t>Sum</t>
  </si>
  <si>
    <t>Nippert 1994</t>
  </si>
  <si>
    <t>Knörr 1994</t>
  </si>
  <si>
    <t>Schroeder-Kurth, 1991</t>
  </si>
  <si>
    <t>Krause-Schönberg</t>
  </si>
  <si>
    <t>*****</t>
  </si>
  <si>
    <t>Schroeder-Kurth, 1985</t>
  </si>
  <si>
    <t>Schroeder-Kurth, 1989</t>
  </si>
  <si>
    <t>Nippert, Schmidtke 1997</t>
  </si>
  <si>
    <t>Schmidtke 2006</t>
  </si>
  <si>
    <t>Ethikrat 2003</t>
  </si>
  <si>
    <t>Droste - Brand, zit. in Rosery DIMDI HTA Bd 10, 2003</t>
  </si>
  <si>
    <t xml:space="preserve"> </t>
  </si>
  <si>
    <t>DIMDI 2004</t>
  </si>
  <si>
    <t>BQS</t>
  </si>
  <si>
    <t>Schmidtke 2007</t>
  </si>
  <si>
    <t>WIDO-Anfrage Scharf</t>
  </si>
  <si>
    <t>AQUA</t>
  </si>
  <si>
    <t>WIDO-Anfrage Scharf und FDP (GKV)</t>
  </si>
  <si>
    <t>2020-HJ 1</t>
  </si>
  <si>
    <t>Blatt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</si>
</sst>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/>
      <sz val="12"/>
      <color indexed="11"/>
      <name val="Helvetica Neue"/>
    </font>
    <font>
      <sz val="13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  <font>
      <i/>
      <sz val="10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1"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49" fontId="5" fillId="4" borderId="1" xfId="0" applyNumberFormat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5" fillId="6" borderId="3" xfId="0" applyNumberFormat="1" applyFont="1" applyFill="1" applyBorder="1" applyAlignment="1">
      <alignment vertical="top" wrapText="1"/>
    </xf>
    <xf numFmtId="0" fontId="5" fillId="6" borderId="4" xfId="0" applyNumberFormat="1" applyFont="1" applyFill="1" applyBorder="1" applyAlignment="1">
      <alignment vertical="top" wrapText="1"/>
    </xf>
    <xf numFmtId="49" fontId="0" fillId="0" borderId="5" xfId="0" applyNumberFormat="1" applyFont="1" applyBorder="1" applyAlignment="1">
      <alignment vertical="top" wrapText="1"/>
    </xf>
    <xf numFmtId="1" fontId="0" fillId="0" borderId="6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5" fillId="6" borderId="7" xfId="0" applyNumberFormat="1" applyFont="1" applyFill="1" applyBorder="1" applyAlignment="1">
      <alignment vertical="top" wrapText="1"/>
    </xf>
    <xf numFmtId="0" fontId="5" fillId="6" borderId="8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1" fontId="0" fillId="5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49" fontId="5" fillId="6" borderId="7" xfId="0" applyNumberFormat="1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A7A7A7"/>
      <rgbColor rgb="FF3F3F3F"/>
      <rgbColor rgb="FFDBDBD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tabSelected="1" workbookViewId="0"/>
  </sheetViews>
  <sheetFormatPr baseColWidth="10" defaultColWidth="10" defaultRowHeight="12.95" customHeight="1"/>
  <cols>
    <col min="1" max="1" width="2" customWidth="1"/>
    <col min="2" max="4" width="33.5703125" customWidth="1"/>
  </cols>
  <sheetData>
    <row r="3" spans="2:4" ht="50.1" customHeight="1">
      <c r="B3" s="38" t="s">
        <v>0</v>
      </c>
      <c r="C3" s="39"/>
      <c r="D3" s="39"/>
    </row>
    <row r="7" spans="2:4" ht="36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  <row r="11" spans="2:4" ht="15">
      <c r="B11" s="2" t="s">
        <v>36</v>
      </c>
      <c r="C11" s="2"/>
      <c r="D11" s="2"/>
    </row>
    <row r="12" spans="2:4" ht="15">
      <c r="B12" s="3"/>
      <c r="C12" s="3" t="s">
        <v>5</v>
      </c>
      <c r="D12" s="4" t="s">
        <v>36</v>
      </c>
    </row>
  </sheetData>
  <mergeCells count="1">
    <mergeCell ref="B3:D3"/>
  </mergeCells>
  <hyperlinks>
    <hyperlink ref="D10" location="'Blatt 1'!R1C1" display="Blatt 1" xr:uid="{00000000-0004-0000-0000-000000000000}"/>
    <hyperlink ref="D12" location="'Blatt 2'!R2C1" display="Blatt 2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2"/>
  <sheetViews>
    <sheetView showGridLines="0" workbookViewId="0">
      <pane xSplit="4" ySplit="3" topLeftCell="E4" activePane="bottomRight" state="frozen"/>
      <selection pane="topRight"/>
      <selection pane="bottomLeft"/>
      <selection pane="bottomRight" activeCell="E4" sqref="E4"/>
    </sheetView>
  </sheetViews>
  <sheetFormatPr baseColWidth="10" defaultColWidth="16.28515625" defaultRowHeight="13.9" customHeight="1"/>
  <cols>
    <col min="1" max="1" width="8.85546875" style="5" customWidth="1"/>
    <col min="2" max="4" width="16.28515625" style="5" hidden="1" customWidth="1"/>
    <col min="5" max="5" width="34" style="5" customWidth="1"/>
    <col min="6" max="6" width="5.7109375" style="5" customWidth="1"/>
    <col min="7" max="7" width="6.7109375" style="5" customWidth="1"/>
    <col min="8" max="9" width="16.28515625" style="5" hidden="1" customWidth="1"/>
    <col min="10" max="12" width="6.85546875" style="5" customWidth="1"/>
    <col min="13" max="13" width="16.28515625" style="5" customWidth="1"/>
    <col min="14" max="16384" width="16.28515625" style="5"/>
  </cols>
  <sheetData>
    <row r="1" spans="1:12" ht="14.1" customHeight="1">
      <c r="A1" s="6"/>
      <c r="B1" s="6"/>
      <c r="C1" s="6"/>
      <c r="D1" s="6"/>
      <c r="E1" s="6" t="s">
        <v>6</v>
      </c>
      <c r="F1" s="7"/>
      <c r="G1" s="6"/>
      <c r="H1" s="6"/>
      <c r="I1" s="6"/>
      <c r="J1" s="6"/>
      <c r="K1" s="8"/>
      <c r="L1" s="7"/>
    </row>
    <row r="2" spans="1:12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8"/>
      <c r="L2" s="7"/>
    </row>
    <row r="3" spans="1:12" ht="14.25" customHeigh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10"/>
      <c r="L3" s="11"/>
    </row>
    <row r="4" spans="1:12" ht="14.25" customHeight="1">
      <c r="A4" s="12">
        <v>1970</v>
      </c>
      <c r="B4" s="13">
        <v>1047737</v>
      </c>
      <c r="C4" s="13">
        <v>810808</v>
      </c>
      <c r="D4" s="13">
        <f t="shared" ref="D4:D44" si="0">B4-C4</f>
        <v>236929</v>
      </c>
      <c r="E4" s="14" t="s">
        <v>17</v>
      </c>
      <c r="F4" s="15">
        <v>6</v>
      </c>
      <c r="G4" s="16">
        <v>0</v>
      </c>
      <c r="H4" s="15"/>
      <c r="I4" s="15"/>
      <c r="J4" s="15">
        <f t="shared" ref="J4:J39" si="1">SUM(F4:G4)</f>
        <v>6</v>
      </c>
      <c r="K4" s="17"/>
      <c r="L4" s="18"/>
    </row>
    <row r="5" spans="1:12" ht="14.1" customHeight="1">
      <c r="A5" s="19">
        <v>1971</v>
      </c>
      <c r="B5" s="20">
        <v>1013396</v>
      </c>
      <c r="C5" s="20">
        <v>778526</v>
      </c>
      <c r="D5" s="20">
        <f t="shared" si="0"/>
        <v>234870</v>
      </c>
      <c r="E5" s="21" t="s">
        <v>17</v>
      </c>
      <c r="F5" s="22">
        <v>16</v>
      </c>
      <c r="G5" s="23">
        <v>0</v>
      </c>
      <c r="H5" s="22"/>
      <c r="I5" s="22"/>
      <c r="J5" s="22">
        <f t="shared" si="1"/>
        <v>16</v>
      </c>
      <c r="K5" s="24"/>
      <c r="L5" s="25"/>
    </row>
    <row r="6" spans="1:12" ht="14.1" customHeight="1">
      <c r="A6" s="19">
        <v>1972</v>
      </c>
      <c r="B6" s="20">
        <v>901657</v>
      </c>
      <c r="C6" s="20">
        <v>701214</v>
      </c>
      <c r="D6" s="20">
        <f t="shared" si="0"/>
        <v>200443</v>
      </c>
      <c r="E6" s="21" t="s">
        <v>17</v>
      </c>
      <c r="F6" s="22">
        <v>49</v>
      </c>
      <c r="G6" s="23">
        <v>0</v>
      </c>
      <c r="H6" s="22"/>
      <c r="I6" s="22"/>
      <c r="J6" s="22">
        <f t="shared" si="1"/>
        <v>49</v>
      </c>
      <c r="K6" s="24"/>
      <c r="L6" s="25"/>
    </row>
    <row r="7" spans="1:12" ht="14.1" customHeight="1">
      <c r="A7" s="19">
        <v>1973</v>
      </c>
      <c r="B7" s="20">
        <v>815969</v>
      </c>
      <c r="C7" s="20">
        <v>635633</v>
      </c>
      <c r="D7" s="20">
        <f t="shared" si="0"/>
        <v>180336</v>
      </c>
      <c r="E7" s="21" t="s">
        <v>17</v>
      </c>
      <c r="F7" s="22">
        <v>112</v>
      </c>
      <c r="G7" s="23">
        <v>0</v>
      </c>
      <c r="H7" s="22"/>
      <c r="I7" s="22"/>
      <c r="J7" s="22">
        <f t="shared" si="1"/>
        <v>112</v>
      </c>
      <c r="K7" s="24"/>
      <c r="L7" s="25"/>
    </row>
    <row r="8" spans="1:12" ht="14.1" customHeight="1">
      <c r="A8" s="19">
        <v>1974</v>
      </c>
      <c r="B8" s="20">
        <v>805500</v>
      </c>
      <c r="C8" s="20">
        <v>626373</v>
      </c>
      <c r="D8" s="20">
        <f t="shared" si="0"/>
        <v>179127</v>
      </c>
      <c r="E8" s="21" t="s">
        <v>17</v>
      </c>
      <c r="F8" s="22">
        <v>308</v>
      </c>
      <c r="G8" s="23">
        <v>0</v>
      </c>
      <c r="H8" s="22"/>
      <c r="I8" s="22"/>
      <c r="J8" s="22">
        <f t="shared" si="1"/>
        <v>308</v>
      </c>
      <c r="K8" s="24"/>
      <c r="L8" s="25"/>
    </row>
    <row r="9" spans="1:12" ht="14.1" customHeight="1">
      <c r="A9" s="19">
        <v>1974</v>
      </c>
      <c r="B9" s="26"/>
      <c r="C9" s="26"/>
      <c r="D9" s="20">
        <f t="shared" si="0"/>
        <v>0</v>
      </c>
      <c r="E9" s="21" t="s">
        <v>18</v>
      </c>
      <c r="F9" s="22">
        <v>295</v>
      </c>
      <c r="G9" s="23">
        <v>0</v>
      </c>
      <c r="H9" s="22"/>
      <c r="I9" s="22"/>
      <c r="J9" s="22">
        <f t="shared" si="1"/>
        <v>295</v>
      </c>
      <c r="K9" s="24"/>
      <c r="L9" s="25"/>
    </row>
    <row r="10" spans="1:12" ht="14.1" customHeight="1">
      <c r="A10" s="19">
        <v>1974</v>
      </c>
      <c r="B10" s="26"/>
      <c r="C10" s="26"/>
      <c r="D10" s="20">
        <f t="shared" si="0"/>
        <v>0</v>
      </c>
      <c r="E10" s="21" t="s">
        <v>19</v>
      </c>
      <c r="F10" s="23">
        <v>295</v>
      </c>
      <c r="G10" s="23">
        <v>0</v>
      </c>
      <c r="H10" s="22"/>
      <c r="I10" s="22"/>
      <c r="J10" s="23">
        <f t="shared" si="1"/>
        <v>295</v>
      </c>
      <c r="K10" s="24"/>
      <c r="L10" s="25"/>
    </row>
    <row r="11" spans="1:12" ht="14.1" customHeight="1">
      <c r="A11" s="19">
        <v>1975</v>
      </c>
      <c r="B11" s="20">
        <v>782310</v>
      </c>
      <c r="C11" s="20">
        <v>600512</v>
      </c>
      <c r="D11" s="20">
        <f t="shared" si="0"/>
        <v>181798</v>
      </c>
      <c r="E11" s="21" t="s">
        <v>17</v>
      </c>
      <c r="F11" s="22">
        <v>893</v>
      </c>
      <c r="G11" s="23">
        <v>0</v>
      </c>
      <c r="H11" s="22"/>
      <c r="I11" s="22"/>
      <c r="J11" s="22">
        <f t="shared" si="1"/>
        <v>893</v>
      </c>
      <c r="K11" s="24"/>
      <c r="L11" s="25"/>
    </row>
    <row r="12" spans="1:12" ht="14.1" customHeight="1">
      <c r="A12" s="19">
        <v>1975</v>
      </c>
      <c r="B12" s="26"/>
      <c r="C12" s="26"/>
      <c r="D12" s="20">
        <f t="shared" si="0"/>
        <v>0</v>
      </c>
      <c r="E12" s="21" t="s">
        <v>19</v>
      </c>
      <c r="F12" s="22">
        <v>877</v>
      </c>
      <c r="G12" s="23">
        <v>0</v>
      </c>
      <c r="H12" s="22"/>
      <c r="I12" s="22"/>
      <c r="J12" s="22">
        <f t="shared" si="1"/>
        <v>877</v>
      </c>
      <c r="K12" s="24"/>
      <c r="L12" s="25"/>
    </row>
    <row r="13" spans="1:12" ht="14.1" customHeight="1">
      <c r="A13" s="19">
        <v>1975</v>
      </c>
      <c r="B13" s="26"/>
      <c r="C13" s="26"/>
      <c r="D13" s="20">
        <f t="shared" si="0"/>
        <v>0</v>
      </c>
      <c r="E13" s="21" t="s">
        <v>18</v>
      </c>
      <c r="F13" s="22">
        <v>877</v>
      </c>
      <c r="G13" s="23">
        <v>0</v>
      </c>
      <c r="H13" s="22"/>
      <c r="I13" s="22"/>
      <c r="J13" s="22">
        <f t="shared" si="1"/>
        <v>877</v>
      </c>
      <c r="K13" s="24"/>
      <c r="L13" s="25"/>
    </row>
    <row r="14" spans="1:12" ht="14.1" customHeight="1">
      <c r="A14" s="19">
        <v>1976</v>
      </c>
      <c r="B14" s="20">
        <v>798334</v>
      </c>
      <c r="C14" s="20">
        <v>602851</v>
      </c>
      <c r="D14" s="20">
        <f t="shared" si="0"/>
        <v>195483</v>
      </c>
      <c r="E14" s="21" t="s">
        <v>17</v>
      </c>
      <c r="F14" s="22">
        <v>1798</v>
      </c>
      <c r="G14" s="23">
        <v>0</v>
      </c>
      <c r="H14" s="22"/>
      <c r="I14" s="22"/>
      <c r="J14" s="22">
        <f t="shared" si="1"/>
        <v>1798</v>
      </c>
      <c r="K14" s="24"/>
      <c r="L14" s="25"/>
    </row>
    <row r="15" spans="1:12" ht="14.1" customHeight="1">
      <c r="A15" s="19">
        <v>1976</v>
      </c>
      <c r="B15" s="26"/>
      <c r="C15" s="26"/>
      <c r="D15" s="20">
        <f t="shared" si="0"/>
        <v>0</v>
      </c>
      <c r="E15" s="21" t="s">
        <v>19</v>
      </c>
      <c r="F15" s="22">
        <v>1764</v>
      </c>
      <c r="G15" s="23">
        <v>0</v>
      </c>
      <c r="H15" s="22"/>
      <c r="I15" s="22"/>
      <c r="J15" s="22">
        <f t="shared" si="1"/>
        <v>1764</v>
      </c>
      <c r="K15" s="24"/>
      <c r="L15" s="25"/>
    </row>
    <row r="16" spans="1:12" ht="14.1" customHeight="1">
      <c r="A16" s="19">
        <v>1976</v>
      </c>
      <c r="B16" s="26"/>
      <c r="C16" s="26"/>
      <c r="D16" s="20">
        <f t="shared" si="0"/>
        <v>0</v>
      </c>
      <c r="E16" s="21" t="s">
        <v>18</v>
      </c>
      <c r="F16" s="22">
        <v>1764</v>
      </c>
      <c r="G16" s="23">
        <v>0</v>
      </c>
      <c r="H16" s="22"/>
      <c r="I16" s="22"/>
      <c r="J16" s="22">
        <f t="shared" si="1"/>
        <v>1764</v>
      </c>
      <c r="K16" s="24"/>
      <c r="L16" s="25"/>
    </row>
    <row r="17" spans="1:12" ht="14.1" customHeight="1">
      <c r="A17" s="19">
        <v>1976</v>
      </c>
      <c r="B17" s="26"/>
      <c r="C17" s="26"/>
      <c r="D17" s="20">
        <f t="shared" si="0"/>
        <v>0</v>
      </c>
      <c r="E17" s="21" t="s">
        <v>20</v>
      </c>
      <c r="F17" s="22">
        <v>1796</v>
      </c>
      <c r="G17" s="23">
        <v>0</v>
      </c>
      <c r="H17" s="22"/>
      <c r="I17" s="22"/>
      <c r="J17" s="22">
        <f t="shared" si="1"/>
        <v>1796</v>
      </c>
      <c r="K17" s="24"/>
      <c r="L17" s="25"/>
    </row>
    <row r="18" spans="1:12" ht="14.1" customHeight="1">
      <c r="A18" s="19">
        <v>1977</v>
      </c>
      <c r="B18" s="20">
        <v>805496</v>
      </c>
      <c r="C18" s="20">
        <v>582344</v>
      </c>
      <c r="D18" s="20">
        <f t="shared" si="0"/>
        <v>223152</v>
      </c>
      <c r="E18" s="21" t="s">
        <v>17</v>
      </c>
      <c r="F18" s="22">
        <v>2648</v>
      </c>
      <c r="G18" s="23">
        <v>0</v>
      </c>
      <c r="H18" s="22"/>
      <c r="I18" s="22"/>
      <c r="J18" s="22">
        <f t="shared" si="1"/>
        <v>2648</v>
      </c>
      <c r="K18" s="24"/>
      <c r="L18" s="25"/>
    </row>
    <row r="19" spans="1:12" ht="14.1" customHeight="1">
      <c r="A19" s="19">
        <v>1977</v>
      </c>
      <c r="B19" s="26"/>
      <c r="C19" s="26"/>
      <c r="D19" s="20">
        <f t="shared" si="0"/>
        <v>0</v>
      </c>
      <c r="E19" s="21" t="s">
        <v>19</v>
      </c>
      <c r="F19" s="23">
        <v>2956</v>
      </c>
      <c r="G19" s="23">
        <v>0</v>
      </c>
      <c r="H19" s="22"/>
      <c r="I19" s="22"/>
      <c r="J19" s="23">
        <f t="shared" si="1"/>
        <v>2956</v>
      </c>
      <c r="K19" s="24"/>
      <c r="L19" s="25"/>
    </row>
    <row r="20" spans="1:12" ht="14.1" customHeight="1">
      <c r="A20" s="19">
        <v>1977</v>
      </c>
      <c r="B20" s="26"/>
      <c r="C20" s="26"/>
      <c r="D20" s="20">
        <f t="shared" si="0"/>
        <v>0</v>
      </c>
      <c r="E20" s="21" t="s">
        <v>18</v>
      </c>
      <c r="F20" s="23">
        <v>2956</v>
      </c>
      <c r="G20" s="23">
        <v>0</v>
      </c>
      <c r="H20" s="22"/>
      <c r="I20" s="22"/>
      <c r="J20" s="23">
        <f t="shared" si="1"/>
        <v>2956</v>
      </c>
      <c r="K20" s="24"/>
      <c r="L20" s="25"/>
    </row>
    <row r="21" spans="1:12" ht="14.1" customHeight="1">
      <c r="A21" s="19">
        <v>1978</v>
      </c>
      <c r="B21" s="20">
        <v>808619</v>
      </c>
      <c r="C21" s="20">
        <v>576468</v>
      </c>
      <c r="D21" s="20">
        <f t="shared" si="0"/>
        <v>232151</v>
      </c>
      <c r="E21" s="21" t="s">
        <v>19</v>
      </c>
      <c r="F21" s="23">
        <v>3924</v>
      </c>
      <c r="G21" s="23">
        <v>0</v>
      </c>
      <c r="H21" s="22"/>
      <c r="I21" s="22"/>
      <c r="J21" s="23">
        <f t="shared" si="1"/>
        <v>3924</v>
      </c>
      <c r="K21" s="24"/>
      <c r="L21" s="25"/>
    </row>
    <row r="22" spans="1:12" ht="14.1" customHeight="1">
      <c r="A22" s="19">
        <v>1978</v>
      </c>
      <c r="B22" s="26"/>
      <c r="C22" s="26"/>
      <c r="D22" s="20">
        <f t="shared" si="0"/>
        <v>0</v>
      </c>
      <c r="E22" s="21" t="s">
        <v>18</v>
      </c>
      <c r="F22" s="23">
        <v>3924</v>
      </c>
      <c r="G22" s="23">
        <v>0</v>
      </c>
      <c r="H22" s="22"/>
      <c r="I22" s="22"/>
      <c r="J22" s="23">
        <f t="shared" si="1"/>
        <v>3924</v>
      </c>
      <c r="K22" s="24"/>
      <c r="L22" s="25"/>
    </row>
    <row r="23" spans="1:12" ht="14.1" customHeight="1">
      <c r="A23" s="19">
        <v>1979</v>
      </c>
      <c r="B23" s="20">
        <v>817217</v>
      </c>
      <c r="C23" s="20">
        <v>581984</v>
      </c>
      <c r="D23" s="20">
        <f t="shared" si="0"/>
        <v>235233</v>
      </c>
      <c r="E23" s="21" t="s">
        <v>19</v>
      </c>
      <c r="F23" s="23">
        <v>3424</v>
      </c>
      <c r="G23" s="23">
        <v>0</v>
      </c>
      <c r="H23" s="22"/>
      <c r="I23" s="22"/>
      <c r="J23" s="23">
        <f t="shared" si="1"/>
        <v>3424</v>
      </c>
      <c r="K23" s="24"/>
      <c r="L23" s="25"/>
    </row>
    <row r="24" spans="1:12" ht="14.1" customHeight="1">
      <c r="A24" s="19">
        <v>1979</v>
      </c>
      <c r="B24" s="26"/>
      <c r="C24" s="26"/>
      <c r="D24" s="20">
        <f t="shared" si="0"/>
        <v>0</v>
      </c>
      <c r="E24" s="21" t="s">
        <v>18</v>
      </c>
      <c r="F24" s="23">
        <v>3424</v>
      </c>
      <c r="G24" s="23">
        <v>0</v>
      </c>
      <c r="H24" s="22"/>
      <c r="I24" s="22"/>
      <c r="J24" s="23">
        <f t="shared" si="1"/>
        <v>3424</v>
      </c>
      <c r="K24" s="24"/>
      <c r="L24" s="25"/>
    </row>
    <row r="25" spans="1:12" ht="14.1" customHeight="1">
      <c r="A25" s="19">
        <v>1980</v>
      </c>
      <c r="B25" s="20">
        <v>865789</v>
      </c>
      <c r="C25" s="20">
        <v>620657</v>
      </c>
      <c r="D25" s="20">
        <f t="shared" si="0"/>
        <v>245132</v>
      </c>
      <c r="E25" s="21" t="s">
        <v>21</v>
      </c>
      <c r="F25" s="27">
        <v>7564</v>
      </c>
      <c r="G25" s="23">
        <v>0</v>
      </c>
      <c r="H25" s="22"/>
      <c r="I25" s="22"/>
      <c r="J25" s="22">
        <f t="shared" si="1"/>
        <v>7564</v>
      </c>
      <c r="K25" s="24"/>
      <c r="L25" s="25"/>
    </row>
    <row r="26" spans="1:12" ht="14.1" customHeight="1">
      <c r="A26" s="19">
        <v>1981</v>
      </c>
      <c r="B26" s="20">
        <v>862100</v>
      </c>
      <c r="C26" s="20">
        <v>624557</v>
      </c>
      <c r="D26" s="20">
        <f t="shared" si="0"/>
        <v>237543</v>
      </c>
      <c r="E26" s="21" t="s">
        <v>21</v>
      </c>
      <c r="F26" s="27">
        <v>11704</v>
      </c>
      <c r="G26" s="23">
        <v>0</v>
      </c>
      <c r="H26" s="22"/>
      <c r="I26" s="22"/>
      <c r="J26" s="27">
        <f t="shared" si="1"/>
        <v>11704</v>
      </c>
      <c r="K26" s="24"/>
      <c r="L26" s="25"/>
    </row>
    <row r="27" spans="1:12" ht="14.1" customHeight="1">
      <c r="A27" s="19">
        <v>1982</v>
      </c>
      <c r="B27" s="20">
        <v>861275</v>
      </c>
      <c r="C27" s="20">
        <v>621173</v>
      </c>
      <c r="D27" s="20">
        <f t="shared" si="0"/>
        <v>240102</v>
      </c>
      <c r="E27" s="21" t="s">
        <v>22</v>
      </c>
      <c r="F27" s="23">
        <v>15839</v>
      </c>
      <c r="G27" s="23">
        <v>0</v>
      </c>
      <c r="H27" s="22"/>
      <c r="I27" s="22"/>
      <c r="J27" s="23">
        <f t="shared" si="1"/>
        <v>15839</v>
      </c>
      <c r="K27" s="24"/>
      <c r="L27" s="25"/>
    </row>
    <row r="28" spans="1:12" ht="14.1" customHeight="1">
      <c r="A28" s="19">
        <v>1982</v>
      </c>
      <c r="B28" s="26"/>
      <c r="C28" s="26"/>
      <c r="D28" s="20">
        <f t="shared" si="0"/>
        <v>0</v>
      </c>
      <c r="E28" s="21" t="s">
        <v>18</v>
      </c>
      <c r="F28" s="23">
        <v>15838</v>
      </c>
      <c r="G28" s="23">
        <v>0</v>
      </c>
      <c r="H28" s="22"/>
      <c r="I28" s="22"/>
      <c r="J28" s="23">
        <f t="shared" si="1"/>
        <v>15838</v>
      </c>
      <c r="K28" s="24"/>
      <c r="L28" s="25"/>
    </row>
    <row r="29" spans="1:12" ht="14.1" customHeight="1">
      <c r="A29" s="19">
        <v>1983</v>
      </c>
      <c r="B29" s="20">
        <v>827933</v>
      </c>
      <c r="C29" s="20">
        <v>594177</v>
      </c>
      <c r="D29" s="20">
        <f t="shared" si="0"/>
        <v>233756</v>
      </c>
      <c r="E29" s="21" t="s">
        <v>21</v>
      </c>
      <c r="F29" s="28">
        <v>19197</v>
      </c>
      <c r="G29" s="23">
        <v>0</v>
      </c>
      <c r="H29" s="22"/>
      <c r="I29" s="22"/>
      <c r="J29" s="23">
        <f t="shared" si="1"/>
        <v>19197</v>
      </c>
      <c r="K29" s="24"/>
      <c r="L29" s="25"/>
    </row>
    <row r="30" spans="1:12" ht="14.1" customHeight="1">
      <c r="A30" s="19">
        <v>1984</v>
      </c>
      <c r="B30" s="20">
        <v>812292</v>
      </c>
      <c r="C30" s="20">
        <v>584157</v>
      </c>
      <c r="D30" s="20">
        <f t="shared" si="0"/>
        <v>228135</v>
      </c>
      <c r="E30" s="21" t="s">
        <v>23</v>
      </c>
      <c r="F30" s="22">
        <v>22506</v>
      </c>
      <c r="G30" s="23">
        <v>0</v>
      </c>
      <c r="H30" s="22"/>
      <c r="I30" s="22"/>
      <c r="J30" s="27">
        <f t="shared" si="1"/>
        <v>22506</v>
      </c>
      <c r="K30" s="24"/>
      <c r="L30" s="25"/>
    </row>
    <row r="31" spans="1:12" ht="14.1" customHeight="1">
      <c r="A31" s="19">
        <v>1984</v>
      </c>
      <c r="B31" s="26"/>
      <c r="C31" s="26"/>
      <c r="D31" s="20">
        <f t="shared" si="0"/>
        <v>0</v>
      </c>
      <c r="E31" s="21" t="s">
        <v>18</v>
      </c>
      <c r="F31" s="22">
        <v>22506</v>
      </c>
      <c r="G31" s="23">
        <v>0</v>
      </c>
      <c r="H31" s="22"/>
      <c r="I31" s="22"/>
      <c r="J31" s="27">
        <f t="shared" si="1"/>
        <v>22506</v>
      </c>
      <c r="K31" s="24"/>
      <c r="L31" s="25"/>
    </row>
    <row r="32" spans="1:12" ht="14.1" customHeight="1">
      <c r="A32" s="19">
        <v>1985</v>
      </c>
      <c r="B32" s="20">
        <v>813803</v>
      </c>
      <c r="C32" s="20">
        <v>586155</v>
      </c>
      <c r="D32" s="20">
        <f t="shared" si="0"/>
        <v>227648</v>
      </c>
      <c r="E32" s="21" t="s">
        <v>19</v>
      </c>
      <c r="F32" s="22">
        <v>26130</v>
      </c>
      <c r="G32" s="22">
        <v>924</v>
      </c>
      <c r="H32" s="22"/>
      <c r="I32" s="22"/>
      <c r="J32" s="22">
        <f t="shared" si="1"/>
        <v>27054</v>
      </c>
      <c r="K32" s="24"/>
      <c r="L32" s="25"/>
    </row>
    <row r="33" spans="1:12" ht="14.1" customHeight="1">
      <c r="A33" s="19">
        <v>1985</v>
      </c>
      <c r="B33" s="26"/>
      <c r="C33" s="26"/>
      <c r="D33" s="20">
        <f t="shared" si="0"/>
        <v>0</v>
      </c>
      <c r="E33" s="21" t="s">
        <v>18</v>
      </c>
      <c r="F33" s="22">
        <v>26130</v>
      </c>
      <c r="G33" s="22">
        <v>924</v>
      </c>
      <c r="H33" s="22"/>
      <c r="I33" s="22"/>
      <c r="J33" s="22">
        <f t="shared" si="1"/>
        <v>27054</v>
      </c>
      <c r="K33" s="24"/>
      <c r="L33" s="25"/>
    </row>
    <row r="34" spans="1:12" ht="14.1" customHeight="1">
      <c r="A34" s="19">
        <v>1986</v>
      </c>
      <c r="B34" s="20">
        <v>848232</v>
      </c>
      <c r="C34" s="20">
        <v>625963</v>
      </c>
      <c r="D34" s="20">
        <f t="shared" si="0"/>
        <v>222269</v>
      </c>
      <c r="E34" s="21" t="s">
        <v>23</v>
      </c>
      <c r="F34" s="22">
        <v>30583</v>
      </c>
      <c r="G34" s="22">
        <v>2092</v>
      </c>
      <c r="H34" s="22"/>
      <c r="I34" s="22"/>
      <c r="J34" s="22">
        <f t="shared" si="1"/>
        <v>32675</v>
      </c>
      <c r="K34" s="24"/>
      <c r="L34" s="25"/>
    </row>
    <row r="35" spans="1:12" ht="14.1" customHeight="1">
      <c r="A35" s="19">
        <v>1986</v>
      </c>
      <c r="B35" s="26"/>
      <c r="C35" s="26"/>
      <c r="D35" s="20">
        <f t="shared" si="0"/>
        <v>0</v>
      </c>
      <c r="E35" s="21" t="s">
        <v>18</v>
      </c>
      <c r="F35" s="22">
        <v>30583</v>
      </c>
      <c r="G35" s="22">
        <v>2092</v>
      </c>
      <c r="H35" s="22"/>
      <c r="I35" s="22"/>
      <c r="J35" s="22">
        <f t="shared" si="1"/>
        <v>32675</v>
      </c>
      <c r="K35" s="24"/>
      <c r="L35" s="25"/>
    </row>
    <row r="36" spans="1:12" ht="14.1" customHeight="1">
      <c r="A36" s="19">
        <v>1987</v>
      </c>
      <c r="B36" s="20">
        <v>867969</v>
      </c>
      <c r="C36" s="20">
        <v>642010</v>
      </c>
      <c r="D36" s="20">
        <f t="shared" si="0"/>
        <v>225959</v>
      </c>
      <c r="E36" s="21" t="s">
        <v>23</v>
      </c>
      <c r="F36" s="22">
        <v>33535</v>
      </c>
      <c r="G36" s="22">
        <v>3301</v>
      </c>
      <c r="H36" s="22"/>
      <c r="I36" s="22"/>
      <c r="J36" s="22">
        <f t="shared" si="1"/>
        <v>36836</v>
      </c>
      <c r="K36" s="24"/>
      <c r="L36" s="25"/>
    </row>
    <row r="37" spans="1:12" ht="14.1" customHeight="1">
      <c r="A37" s="19">
        <v>1987</v>
      </c>
      <c r="B37" s="26"/>
      <c r="C37" s="26"/>
      <c r="D37" s="20">
        <f t="shared" si="0"/>
        <v>0</v>
      </c>
      <c r="E37" s="21" t="s">
        <v>18</v>
      </c>
      <c r="F37" s="22">
        <v>33535</v>
      </c>
      <c r="G37" s="22">
        <v>3101</v>
      </c>
      <c r="H37" s="22"/>
      <c r="I37" s="22"/>
      <c r="J37" s="22">
        <f t="shared" si="1"/>
        <v>36636</v>
      </c>
      <c r="K37" s="24"/>
      <c r="L37" s="25"/>
    </row>
    <row r="38" spans="1:12" ht="14.1" customHeight="1">
      <c r="A38" s="19">
        <v>1988</v>
      </c>
      <c r="B38" s="20">
        <v>892993</v>
      </c>
      <c r="C38" s="20">
        <v>677259</v>
      </c>
      <c r="D38" s="20">
        <f t="shared" si="0"/>
        <v>215734</v>
      </c>
      <c r="E38" s="21" t="s">
        <v>23</v>
      </c>
      <c r="F38" s="22">
        <v>41460</v>
      </c>
      <c r="G38" s="22">
        <v>5117</v>
      </c>
      <c r="H38" s="22"/>
      <c r="I38" s="22"/>
      <c r="J38" s="22">
        <f t="shared" si="1"/>
        <v>46577</v>
      </c>
      <c r="K38" s="24"/>
      <c r="L38" s="25"/>
    </row>
    <row r="39" spans="1:12" ht="14.1" customHeight="1">
      <c r="A39" s="19">
        <v>1988</v>
      </c>
      <c r="B39" s="26"/>
      <c r="C39" s="26"/>
      <c r="D39" s="20">
        <f t="shared" si="0"/>
        <v>0</v>
      </c>
      <c r="E39" s="21" t="s">
        <v>18</v>
      </c>
      <c r="F39" s="22">
        <v>41460</v>
      </c>
      <c r="G39" s="22">
        <v>5117</v>
      </c>
      <c r="H39" s="22"/>
      <c r="I39" s="22"/>
      <c r="J39" s="22">
        <f t="shared" si="1"/>
        <v>46577</v>
      </c>
      <c r="K39" s="24"/>
      <c r="L39" s="25"/>
    </row>
    <row r="40" spans="1:12" ht="14.1" customHeight="1">
      <c r="A40" s="19">
        <v>1989</v>
      </c>
      <c r="B40" s="26"/>
      <c r="C40" s="26"/>
      <c r="D40" s="20">
        <f t="shared" si="0"/>
        <v>0</v>
      </c>
      <c r="E40" s="21" t="s">
        <v>21</v>
      </c>
      <c r="F40" s="25"/>
      <c r="G40" s="25"/>
      <c r="H40" s="22"/>
      <c r="I40" s="22"/>
      <c r="J40" s="28">
        <v>44661</v>
      </c>
      <c r="K40" s="24"/>
      <c r="L40" s="25"/>
    </row>
    <row r="41" spans="1:12" ht="14.1" customHeight="1">
      <c r="A41" s="19">
        <v>1990</v>
      </c>
      <c r="B41" s="20">
        <v>905675</v>
      </c>
      <c r="C41" s="20">
        <v>727199</v>
      </c>
      <c r="D41" s="20">
        <f t="shared" si="0"/>
        <v>178476</v>
      </c>
      <c r="E41" s="21" t="s">
        <v>21</v>
      </c>
      <c r="F41" s="25"/>
      <c r="G41" s="25"/>
      <c r="H41" s="22"/>
      <c r="I41" s="22"/>
      <c r="J41" s="28">
        <v>44661</v>
      </c>
      <c r="K41" s="24"/>
      <c r="L41" s="25"/>
    </row>
    <row r="42" spans="1:12" ht="14.1" customHeight="1">
      <c r="A42" s="19">
        <v>1991</v>
      </c>
      <c r="B42" s="20">
        <v>830019</v>
      </c>
      <c r="C42" s="20">
        <v>722250</v>
      </c>
      <c r="D42" s="20">
        <f t="shared" si="0"/>
        <v>107769</v>
      </c>
      <c r="E42" s="21" t="s">
        <v>24</v>
      </c>
      <c r="F42" s="25"/>
      <c r="G42" s="25"/>
      <c r="H42" s="25"/>
      <c r="I42" s="25"/>
      <c r="J42" s="22">
        <v>42745</v>
      </c>
      <c r="K42" s="29"/>
      <c r="L42" s="25"/>
    </row>
    <row r="43" spans="1:12" ht="14.1" customHeight="1">
      <c r="A43" s="19">
        <v>1992</v>
      </c>
      <c r="B43" s="20">
        <v>809114</v>
      </c>
      <c r="C43" s="20">
        <v>720794</v>
      </c>
      <c r="D43" s="20">
        <f t="shared" si="0"/>
        <v>88320</v>
      </c>
      <c r="E43" s="21" t="s">
        <v>24</v>
      </c>
      <c r="F43" s="25"/>
      <c r="G43" s="25"/>
      <c r="H43" s="22"/>
      <c r="I43" s="22"/>
      <c r="J43" s="22">
        <v>49233</v>
      </c>
      <c r="K43" s="29"/>
      <c r="L43" s="25"/>
    </row>
    <row r="44" spans="1:12" ht="14.1" customHeight="1">
      <c r="A44" s="19">
        <v>1993</v>
      </c>
      <c r="B44" s="20">
        <v>798447</v>
      </c>
      <c r="C44" s="20">
        <v>717915</v>
      </c>
      <c r="D44" s="20">
        <f t="shared" si="0"/>
        <v>80532</v>
      </c>
      <c r="E44" s="21" t="s">
        <v>24</v>
      </c>
      <c r="F44" s="25"/>
      <c r="G44" s="25"/>
      <c r="H44" s="22"/>
      <c r="I44" s="22"/>
      <c r="J44" s="22">
        <v>56594</v>
      </c>
      <c r="K44" s="29"/>
      <c r="L44" s="25"/>
    </row>
    <row r="45" spans="1:12" ht="14.1" customHeight="1">
      <c r="A45" s="19">
        <v>1994</v>
      </c>
      <c r="B45" s="20">
        <v>769603</v>
      </c>
      <c r="C45" s="26"/>
      <c r="D45" s="26"/>
      <c r="E45" s="21" t="s">
        <v>24</v>
      </c>
      <c r="F45" s="25"/>
      <c r="G45" s="25"/>
      <c r="H45" s="22"/>
      <c r="I45" s="22"/>
      <c r="J45" s="22">
        <v>58499</v>
      </c>
      <c r="K45" s="29"/>
      <c r="L45" s="25"/>
    </row>
    <row r="46" spans="1:12" ht="14.1" customHeight="1">
      <c r="A46" s="19">
        <v>1995</v>
      </c>
      <c r="B46" s="20">
        <v>765221</v>
      </c>
      <c r="C46" s="26"/>
      <c r="D46" s="26"/>
      <c r="E46" s="21" t="s">
        <v>24</v>
      </c>
      <c r="F46" s="25"/>
      <c r="G46" s="25"/>
      <c r="H46" s="22"/>
      <c r="I46" s="22"/>
      <c r="J46" s="22">
        <v>61794</v>
      </c>
      <c r="K46" s="29"/>
      <c r="L46" s="25"/>
    </row>
    <row r="47" spans="1:12" ht="14.1" customHeight="1">
      <c r="A47" s="19">
        <v>1996</v>
      </c>
      <c r="B47" s="26"/>
      <c r="C47" s="26"/>
      <c r="D47" s="26"/>
      <c r="E47" s="21" t="s">
        <v>25</v>
      </c>
      <c r="F47" s="25"/>
      <c r="G47" s="22"/>
      <c r="H47" s="22"/>
      <c r="I47" s="22"/>
      <c r="J47" s="23">
        <v>68257</v>
      </c>
      <c r="K47" s="24"/>
      <c r="L47" s="25"/>
    </row>
    <row r="48" spans="1:12" ht="14.1" customHeight="1">
      <c r="A48" s="19">
        <v>1996</v>
      </c>
      <c r="B48" s="20">
        <v>796013</v>
      </c>
      <c r="C48" s="26"/>
      <c r="D48" s="26"/>
      <c r="E48" s="21" t="s">
        <v>26</v>
      </c>
      <c r="F48" s="23">
        <v>58186</v>
      </c>
      <c r="G48" s="22">
        <v>4145</v>
      </c>
      <c r="H48" s="22"/>
      <c r="I48" s="22"/>
      <c r="J48" s="23">
        <v>62331</v>
      </c>
      <c r="K48" s="24"/>
      <c r="L48" s="25"/>
    </row>
    <row r="49" spans="1:12" ht="26.1" customHeight="1">
      <c r="A49" s="19">
        <v>1996</v>
      </c>
      <c r="B49" s="26"/>
      <c r="C49" s="26"/>
      <c r="D49" s="26"/>
      <c r="E49" s="21" t="s">
        <v>27</v>
      </c>
      <c r="F49" s="25"/>
      <c r="G49" s="22"/>
      <c r="H49" s="22"/>
      <c r="I49" s="22"/>
      <c r="J49" s="23">
        <v>60000</v>
      </c>
      <c r="K49" s="24"/>
      <c r="L49" s="25"/>
    </row>
    <row r="50" spans="1:12" ht="14.1" customHeight="1">
      <c r="A50" s="19">
        <v>1997</v>
      </c>
      <c r="B50" s="20">
        <v>812173</v>
      </c>
      <c r="C50" s="26"/>
      <c r="D50" s="26"/>
      <c r="E50" s="21" t="s">
        <v>25</v>
      </c>
      <c r="F50" s="30" t="s">
        <v>28</v>
      </c>
      <c r="G50" s="25"/>
      <c r="H50" s="22"/>
      <c r="I50" s="22"/>
      <c r="J50" s="23">
        <v>74208</v>
      </c>
      <c r="K50" s="24"/>
      <c r="L50" s="25"/>
    </row>
    <row r="51" spans="1:12" ht="14.1" customHeight="1">
      <c r="A51" s="19">
        <v>1997</v>
      </c>
      <c r="B51" s="26"/>
      <c r="C51" s="26"/>
      <c r="D51" s="26"/>
      <c r="E51" s="21" t="s">
        <v>29</v>
      </c>
      <c r="F51" s="22">
        <v>60000</v>
      </c>
      <c r="G51" s="23">
        <v>4500</v>
      </c>
      <c r="H51" s="22"/>
      <c r="I51" s="22"/>
      <c r="J51" s="22">
        <f>SUM(F51:G51)</f>
        <v>64500</v>
      </c>
      <c r="K51" s="24"/>
      <c r="L51" s="25"/>
    </row>
    <row r="52" spans="1:12" ht="14.1" customHeight="1">
      <c r="A52" s="19">
        <v>1997</v>
      </c>
      <c r="B52" s="26"/>
      <c r="C52" s="26"/>
      <c r="D52" s="26"/>
      <c r="E52" s="21" t="s">
        <v>26</v>
      </c>
      <c r="F52" s="23">
        <v>62667</v>
      </c>
      <c r="G52" s="22">
        <v>4558</v>
      </c>
      <c r="H52" s="22"/>
      <c r="I52" s="22"/>
      <c r="J52" s="23">
        <v>67225</v>
      </c>
      <c r="K52" s="24"/>
      <c r="L52" s="25"/>
    </row>
    <row r="53" spans="1:12" ht="14.1" customHeight="1">
      <c r="A53" s="19">
        <v>1998</v>
      </c>
      <c r="B53" s="20">
        <v>785034</v>
      </c>
      <c r="C53" s="26"/>
      <c r="D53" s="26"/>
      <c r="E53" s="21" t="s">
        <v>25</v>
      </c>
      <c r="F53" s="25"/>
      <c r="G53" s="25"/>
      <c r="H53" s="22"/>
      <c r="I53" s="22"/>
      <c r="J53" s="23">
        <v>75255</v>
      </c>
      <c r="K53" s="24"/>
      <c r="L53" s="25"/>
    </row>
    <row r="54" spans="1:12" ht="14.1" customHeight="1">
      <c r="A54" s="19">
        <v>1998</v>
      </c>
      <c r="B54" s="26"/>
      <c r="C54" s="26"/>
      <c r="D54" s="26"/>
      <c r="E54" s="21" t="s">
        <v>26</v>
      </c>
      <c r="F54" s="22">
        <v>62419</v>
      </c>
      <c r="G54" s="22">
        <v>4539</v>
      </c>
      <c r="H54" s="22"/>
      <c r="I54" s="22"/>
      <c r="J54" s="23">
        <v>66958</v>
      </c>
      <c r="K54" s="24"/>
      <c r="L54" s="25"/>
    </row>
    <row r="55" spans="1:12" ht="14.1" customHeight="1">
      <c r="A55" s="19">
        <v>1998</v>
      </c>
      <c r="B55" s="26"/>
      <c r="C55" s="26"/>
      <c r="D55" s="26"/>
      <c r="E55" s="21" t="s">
        <v>29</v>
      </c>
      <c r="F55" s="22">
        <v>60000</v>
      </c>
      <c r="G55" s="23">
        <v>4500</v>
      </c>
      <c r="H55" s="22"/>
      <c r="I55" s="22"/>
      <c r="J55" s="22">
        <f>SUM(F55:G55)</f>
        <v>64500</v>
      </c>
      <c r="K55" s="24"/>
      <c r="L55" s="25"/>
    </row>
    <row r="56" spans="1:12" ht="14.1" customHeight="1">
      <c r="A56" s="19">
        <v>1999</v>
      </c>
      <c r="B56" s="20">
        <v>770744</v>
      </c>
      <c r="C56" s="26"/>
      <c r="D56" s="26"/>
      <c r="E56" s="21" t="s">
        <v>25</v>
      </c>
      <c r="F56" s="25"/>
      <c r="G56" s="25"/>
      <c r="H56" s="22"/>
      <c r="I56" s="30" t="s">
        <v>28</v>
      </c>
      <c r="J56" s="23">
        <v>75309</v>
      </c>
      <c r="K56" s="24"/>
      <c r="L56" s="25"/>
    </row>
    <row r="57" spans="1:12" ht="14.1" customHeight="1">
      <c r="A57" s="19">
        <v>1999</v>
      </c>
      <c r="B57" s="26"/>
      <c r="C57" s="26"/>
      <c r="D57" s="26"/>
      <c r="E57" s="21" t="s">
        <v>20</v>
      </c>
      <c r="F57" s="23">
        <v>67320</v>
      </c>
      <c r="G57" s="23">
        <v>4310</v>
      </c>
      <c r="H57" s="22"/>
      <c r="I57" s="25"/>
      <c r="J57" s="23">
        <f>SUM(F57:G57)</f>
        <v>71630</v>
      </c>
      <c r="K57" s="24"/>
      <c r="L57" s="25"/>
    </row>
    <row r="58" spans="1:12" ht="14.1" customHeight="1">
      <c r="A58" s="19">
        <v>1999</v>
      </c>
      <c r="B58" s="26"/>
      <c r="C58" s="26"/>
      <c r="D58" s="26"/>
      <c r="E58" s="21" t="s">
        <v>26</v>
      </c>
      <c r="F58" s="22">
        <v>63010</v>
      </c>
      <c r="G58" s="22">
        <v>4310</v>
      </c>
      <c r="H58" s="22"/>
      <c r="I58" s="25"/>
      <c r="J58" s="22">
        <f>SUM(F58:G58)</f>
        <v>67320</v>
      </c>
      <c r="K58" s="24"/>
      <c r="L58" s="25"/>
    </row>
    <row r="59" spans="1:12" ht="14.1" customHeight="1">
      <c r="A59" s="19">
        <v>2000</v>
      </c>
      <c r="B59" s="20">
        <v>766999</v>
      </c>
      <c r="C59" s="26"/>
      <c r="D59" s="26"/>
      <c r="E59" s="21" t="s">
        <v>25</v>
      </c>
      <c r="F59" s="25"/>
      <c r="G59" s="25"/>
      <c r="H59" s="22"/>
      <c r="I59" s="22"/>
      <c r="J59" s="23">
        <v>76560</v>
      </c>
      <c r="K59" s="24"/>
      <c r="L59" s="25"/>
    </row>
    <row r="60" spans="1:12" ht="14.1" customHeight="1">
      <c r="A60" s="19">
        <v>2001</v>
      </c>
      <c r="B60" s="26"/>
      <c r="C60" s="26"/>
      <c r="D60" s="26"/>
      <c r="E60" s="21" t="s">
        <v>25</v>
      </c>
      <c r="F60" s="30" t="s">
        <v>28</v>
      </c>
      <c r="G60" s="22"/>
      <c r="H60" s="22"/>
      <c r="I60" s="22"/>
      <c r="J60" s="23">
        <v>74830</v>
      </c>
      <c r="K60" s="24"/>
      <c r="L60" s="25"/>
    </row>
    <row r="61" spans="1:12" ht="14.1" customHeight="1">
      <c r="A61" s="19">
        <v>2002</v>
      </c>
      <c r="B61" s="26"/>
      <c r="C61" s="26"/>
      <c r="D61" s="26"/>
      <c r="E61" s="21" t="s">
        <v>25</v>
      </c>
      <c r="F61" s="25"/>
      <c r="G61" s="22"/>
      <c r="H61" s="22"/>
      <c r="I61" s="22"/>
      <c r="J61" s="23">
        <v>75816</v>
      </c>
      <c r="K61" s="24"/>
      <c r="L61" s="25"/>
    </row>
    <row r="62" spans="1:12" ht="14.1" customHeight="1">
      <c r="A62" s="19">
        <v>2002</v>
      </c>
      <c r="B62" s="26"/>
      <c r="C62" s="26"/>
      <c r="D62" s="26"/>
      <c r="E62" s="21" t="s">
        <v>30</v>
      </c>
      <c r="F62" s="22">
        <v>49400</v>
      </c>
      <c r="G62" s="22"/>
      <c r="H62" s="22"/>
      <c r="I62" s="22"/>
      <c r="J62" s="25"/>
      <c r="K62" s="24"/>
      <c r="L62" s="25"/>
    </row>
    <row r="63" spans="1:12" ht="14.1" customHeight="1">
      <c r="A63" s="19">
        <v>2003</v>
      </c>
      <c r="B63" s="26"/>
      <c r="C63" s="26"/>
      <c r="D63" s="26"/>
      <c r="E63" s="21" t="s">
        <v>31</v>
      </c>
      <c r="F63" s="25"/>
      <c r="G63" s="22"/>
      <c r="H63" s="22"/>
      <c r="I63" s="22"/>
      <c r="J63" s="23">
        <v>68054</v>
      </c>
      <c r="K63" s="24"/>
      <c r="L63" s="25"/>
    </row>
    <row r="64" spans="1:12" ht="14.1" customHeight="1">
      <c r="A64" s="19">
        <v>2003</v>
      </c>
      <c r="B64" s="26"/>
      <c r="C64" s="26"/>
      <c r="D64" s="26"/>
      <c r="E64" s="21" t="s">
        <v>30</v>
      </c>
      <c r="F64" s="22">
        <v>44550</v>
      </c>
      <c r="G64" s="22">
        <v>5029</v>
      </c>
      <c r="H64" s="22"/>
      <c r="I64" s="22"/>
      <c r="J64" s="22">
        <f>SUM(F64:G64)</f>
        <v>49579</v>
      </c>
      <c r="K64" s="24"/>
      <c r="L64" s="25"/>
    </row>
    <row r="65" spans="1:12" ht="14.1" customHeight="1">
      <c r="A65" s="19">
        <v>2004</v>
      </c>
      <c r="B65" s="20">
        <v>706721</v>
      </c>
      <c r="C65" s="26"/>
      <c r="D65" s="26"/>
      <c r="E65" s="21" t="s">
        <v>31</v>
      </c>
      <c r="F65" s="25"/>
      <c r="G65" s="25"/>
      <c r="H65" s="22">
        <f>F64-F62</f>
        <v>-4850</v>
      </c>
      <c r="I65" s="22"/>
      <c r="J65" s="23">
        <v>63205</v>
      </c>
      <c r="K65" s="24"/>
      <c r="L65" s="25"/>
    </row>
    <row r="66" spans="1:12" ht="14.1" customHeight="1">
      <c r="A66" s="19">
        <v>2004</v>
      </c>
      <c r="B66" s="20">
        <v>705622</v>
      </c>
      <c r="C66" s="26"/>
      <c r="D66" s="26"/>
      <c r="E66" s="21" t="s">
        <v>30</v>
      </c>
      <c r="F66" s="22">
        <v>46601</v>
      </c>
      <c r="G66" s="22">
        <v>5528</v>
      </c>
      <c r="H66" s="22">
        <f>F66-F64</f>
        <v>2051</v>
      </c>
      <c r="I66" s="22">
        <f>G66-G64</f>
        <v>499</v>
      </c>
      <c r="J66" s="22">
        <f>SUM(F66:G66)</f>
        <v>52129</v>
      </c>
      <c r="K66" s="24"/>
      <c r="L66" s="25"/>
    </row>
    <row r="67" spans="1:12" ht="14.1" customHeight="1">
      <c r="A67" s="19">
        <v>2005</v>
      </c>
      <c r="B67" s="26"/>
      <c r="C67" s="26"/>
      <c r="D67" s="26"/>
      <c r="E67" s="21" t="s">
        <v>30</v>
      </c>
      <c r="F67" s="22">
        <v>40409</v>
      </c>
      <c r="G67" s="25"/>
      <c r="H67" s="22"/>
      <c r="I67" s="22"/>
      <c r="J67" s="25"/>
      <c r="K67" s="24"/>
      <c r="L67" s="25"/>
    </row>
    <row r="68" spans="1:12" ht="14.1" customHeight="1">
      <c r="A68" s="19">
        <v>2006</v>
      </c>
      <c r="B68" s="26"/>
      <c r="C68" s="26"/>
      <c r="D68" s="26"/>
      <c r="E68" s="21" t="s">
        <v>30</v>
      </c>
      <c r="F68" s="22">
        <v>35139</v>
      </c>
      <c r="G68" s="22">
        <v>4575</v>
      </c>
      <c r="H68" s="22"/>
      <c r="I68" s="22"/>
      <c r="J68" s="22">
        <f>SUM(F68:G68)</f>
        <v>39714</v>
      </c>
      <c r="K68" s="24"/>
      <c r="L68" s="25"/>
    </row>
    <row r="69" spans="1:12" ht="14.1" customHeight="1">
      <c r="A69" s="19">
        <v>2007</v>
      </c>
      <c r="B69" s="26"/>
      <c r="C69" s="26"/>
      <c r="D69" s="26"/>
      <c r="E69" s="21" t="s">
        <v>30</v>
      </c>
      <c r="F69" s="22">
        <v>31545</v>
      </c>
      <c r="G69" s="22">
        <v>4205</v>
      </c>
      <c r="H69" s="22"/>
      <c r="I69" s="22"/>
      <c r="J69" s="22">
        <f>SUM(F69:G69)</f>
        <v>35750</v>
      </c>
      <c r="K69" s="24"/>
      <c r="L69" s="25"/>
    </row>
    <row r="70" spans="1:12" ht="14.1" customHeight="1">
      <c r="A70" s="19">
        <v>2008</v>
      </c>
      <c r="B70" s="26"/>
      <c r="C70" s="26"/>
      <c r="D70" s="26"/>
      <c r="E70" s="21" t="s">
        <v>30</v>
      </c>
      <c r="F70" s="22">
        <v>27724</v>
      </c>
      <c r="G70" s="22">
        <v>4101</v>
      </c>
      <c r="H70" s="22"/>
      <c r="I70" s="22"/>
      <c r="J70" s="22">
        <f>SUM(F70:G70)</f>
        <v>31825</v>
      </c>
      <c r="K70" s="24"/>
      <c r="L70" s="25"/>
    </row>
    <row r="71" spans="1:12" ht="14.1" customHeight="1">
      <c r="A71" s="19">
        <v>2009</v>
      </c>
      <c r="B71" s="26"/>
      <c r="C71" s="26"/>
      <c r="D71" s="26"/>
      <c r="E71" s="21" t="s">
        <v>20</v>
      </c>
      <c r="F71" s="23">
        <v>31000</v>
      </c>
      <c r="G71" s="25"/>
      <c r="H71" s="22"/>
      <c r="I71" s="22"/>
      <c r="J71" s="25"/>
      <c r="K71" s="24"/>
      <c r="L71" s="25"/>
    </row>
    <row r="72" spans="1:12" ht="14.1" customHeight="1">
      <c r="A72" s="19">
        <v>2009</v>
      </c>
      <c r="B72" s="20">
        <v>685795</v>
      </c>
      <c r="C72" s="26"/>
      <c r="D72" s="26"/>
      <c r="E72" s="21" t="s">
        <v>32</v>
      </c>
      <c r="F72" s="23">
        <v>30691</v>
      </c>
      <c r="G72" s="23">
        <v>4825</v>
      </c>
      <c r="H72" s="22">
        <f>F67-F66</f>
        <v>-6192</v>
      </c>
      <c r="I72" s="22" t="e">
        <f>#REF!-G66</f>
        <v>#REF!</v>
      </c>
      <c r="J72" s="23">
        <f t="shared" ref="J72:J88" si="2">SUM(F72:G72)</f>
        <v>35516</v>
      </c>
      <c r="K72" s="24"/>
      <c r="L72" s="25"/>
    </row>
    <row r="73" spans="1:12" ht="14.1" customHeight="1">
      <c r="A73" s="19">
        <v>2009</v>
      </c>
      <c r="B73" s="26"/>
      <c r="C73" s="26"/>
      <c r="D73" s="26"/>
      <c r="E73" s="21" t="s">
        <v>33</v>
      </c>
      <c r="F73" s="22">
        <v>23571</v>
      </c>
      <c r="G73" s="22">
        <v>3823</v>
      </c>
      <c r="H73" s="22"/>
      <c r="I73" s="22"/>
      <c r="J73" s="22">
        <f t="shared" si="2"/>
        <v>27394</v>
      </c>
      <c r="K73" s="24"/>
      <c r="L73" s="25"/>
    </row>
    <row r="74" spans="1:12" ht="14.1" customHeight="1">
      <c r="A74" s="19">
        <v>2010</v>
      </c>
      <c r="B74" s="20">
        <v>672724</v>
      </c>
      <c r="C74" s="26"/>
      <c r="D74" s="26"/>
      <c r="E74" s="21" t="s">
        <v>32</v>
      </c>
      <c r="F74" s="23">
        <v>26691</v>
      </c>
      <c r="G74" s="23">
        <v>4746</v>
      </c>
      <c r="H74" s="22">
        <f>F68-F67</f>
        <v>-5270</v>
      </c>
      <c r="I74" s="22" t="e">
        <f>G68-#REF!</f>
        <v>#REF!</v>
      </c>
      <c r="J74" s="23">
        <f t="shared" si="2"/>
        <v>31437</v>
      </c>
      <c r="K74" s="24"/>
      <c r="L74" s="25"/>
    </row>
    <row r="75" spans="1:12" ht="14.1" customHeight="1">
      <c r="A75" s="19">
        <v>2010</v>
      </c>
      <c r="B75" s="20">
        <v>684862</v>
      </c>
      <c r="C75" s="26"/>
      <c r="D75" s="26"/>
      <c r="E75" s="21" t="s">
        <v>33</v>
      </c>
      <c r="F75" s="22">
        <v>18061</v>
      </c>
      <c r="G75" s="22">
        <v>3721</v>
      </c>
      <c r="H75" s="22">
        <f>F69-F68</f>
        <v>-3594</v>
      </c>
      <c r="I75" s="22">
        <f>G69-G68</f>
        <v>-370</v>
      </c>
      <c r="J75" s="22">
        <f t="shared" si="2"/>
        <v>21782</v>
      </c>
      <c r="K75" s="24"/>
      <c r="L75" s="25"/>
    </row>
    <row r="76" spans="1:12" ht="14.1" customHeight="1">
      <c r="A76" s="19">
        <v>2011</v>
      </c>
      <c r="B76" s="20">
        <v>682514</v>
      </c>
      <c r="C76" s="26"/>
      <c r="D76" s="26"/>
      <c r="E76" s="21" t="s">
        <v>32</v>
      </c>
      <c r="F76" s="23">
        <v>24041</v>
      </c>
      <c r="G76" s="23">
        <v>5030</v>
      </c>
      <c r="H76" s="22">
        <f>F70-F69</f>
        <v>-3821</v>
      </c>
      <c r="I76" s="22">
        <f>G70-G69</f>
        <v>-104</v>
      </c>
      <c r="J76" s="23">
        <f t="shared" si="2"/>
        <v>29071</v>
      </c>
      <c r="K76" s="24"/>
      <c r="L76" s="25"/>
    </row>
    <row r="77" spans="1:12" ht="14.1" customHeight="1">
      <c r="A77" s="19">
        <v>2011</v>
      </c>
      <c r="B77" s="20">
        <v>665126</v>
      </c>
      <c r="C77" s="26"/>
      <c r="D77" s="26"/>
      <c r="E77" s="21" t="s">
        <v>33</v>
      </c>
      <c r="F77" s="22">
        <v>14692</v>
      </c>
      <c r="G77" s="22">
        <v>3666</v>
      </c>
      <c r="H77" s="22">
        <f>F73-F70</f>
        <v>-4153</v>
      </c>
      <c r="I77" s="22">
        <f>G73-G70</f>
        <v>-278</v>
      </c>
      <c r="J77" s="22">
        <f t="shared" si="2"/>
        <v>18358</v>
      </c>
      <c r="K77" s="24"/>
      <c r="L77" s="30" t="s">
        <v>28</v>
      </c>
    </row>
    <row r="78" spans="1:12" ht="14.1" customHeight="1">
      <c r="A78" s="19">
        <v>2012</v>
      </c>
      <c r="B78" s="20">
        <v>677947</v>
      </c>
      <c r="C78" s="26"/>
      <c r="D78" s="26"/>
      <c r="E78" s="21" t="s">
        <v>34</v>
      </c>
      <c r="F78" s="23">
        <v>20639</v>
      </c>
      <c r="G78" s="23">
        <v>4774</v>
      </c>
      <c r="H78" s="22">
        <f>F75-F73</f>
        <v>-5510</v>
      </c>
      <c r="I78" s="22">
        <f>G75-G73</f>
        <v>-102</v>
      </c>
      <c r="J78" s="23">
        <f t="shared" si="2"/>
        <v>25413</v>
      </c>
      <c r="K78" s="24"/>
      <c r="L78" s="25"/>
    </row>
    <row r="79" spans="1:12" ht="14.1" customHeight="1">
      <c r="A79" s="19">
        <v>2012</v>
      </c>
      <c r="B79" s="20">
        <v>662685</v>
      </c>
      <c r="C79" s="26"/>
      <c r="D79" s="26"/>
      <c r="E79" s="21" t="s">
        <v>33</v>
      </c>
      <c r="F79" s="22">
        <v>12589</v>
      </c>
      <c r="G79" s="22">
        <v>3881</v>
      </c>
      <c r="H79" s="22">
        <f>F77-F75</f>
        <v>-3369</v>
      </c>
      <c r="I79" s="22">
        <f>G77-G75</f>
        <v>-55</v>
      </c>
      <c r="J79" s="22">
        <f t="shared" si="2"/>
        <v>16470</v>
      </c>
      <c r="K79" s="24"/>
      <c r="L79" s="25"/>
    </row>
    <row r="80" spans="1:12" ht="14.1" customHeight="1">
      <c r="A80" s="19">
        <v>2013</v>
      </c>
      <c r="B80" s="20">
        <v>673544</v>
      </c>
      <c r="C80" s="26"/>
      <c r="D80" s="26"/>
      <c r="E80" s="21" t="s">
        <v>34</v>
      </c>
      <c r="F80" s="23">
        <v>17809</v>
      </c>
      <c r="G80" s="23">
        <v>4611</v>
      </c>
      <c r="H80" s="22">
        <f>F79-F77</f>
        <v>-2103</v>
      </c>
      <c r="I80" s="22">
        <f>G79-G77</f>
        <v>215</v>
      </c>
      <c r="J80" s="23">
        <f t="shared" si="2"/>
        <v>22420</v>
      </c>
      <c r="K80" s="24"/>
      <c r="L80" s="25"/>
    </row>
    <row r="81" spans="1:12" ht="14.1" customHeight="1">
      <c r="A81" s="19">
        <v>2014</v>
      </c>
      <c r="B81" s="20">
        <v>682069</v>
      </c>
      <c r="C81" s="26"/>
      <c r="D81" s="26"/>
      <c r="E81" s="21" t="s">
        <v>33</v>
      </c>
      <c r="F81" s="22">
        <v>9894</v>
      </c>
      <c r="G81" s="22">
        <v>3465</v>
      </c>
      <c r="H81" s="22">
        <f>F81-F79</f>
        <v>-2695</v>
      </c>
      <c r="I81" s="22">
        <f>G81-G79</f>
        <v>-416</v>
      </c>
      <c r="J81" s="22">
        <f t="shared" si="2"/>
        <v>13359</v>
      </c>
      <c r="K81" s="24"/>
      <c r="L81" s="25"/>
    </row>
    <row r="82" spans="1:12" ht="14.1" customHeight="1">
      <c r="A82" s="19">
        <v>2014</v>
      </c>
      <c r="B82" s="20">
        <v>714927</v>
      </c>
      <c r="C82" s="26"/>
      <c r="D82" s="26"/>
      <c r="E82" s="21" t="s">
        <v>34</v>
      </c>
      <c r="F82" s="23">
        <v>14516</v>
      </c>
      <c r="G82" s="23">
        <v>4389</v>
      </c>
      <c r="H82" s="22">
        <f>F83-F81</f>
        <v>-2495</v>
      </c>
      <c r="I82" s="22">
        <f>G83-G81</f>
        <v>-459</v>
      </c>
      <c r="J82" s="23">
        <f t="shared" si="2"/>
        <v>18905</v>
      </c>
      <c r="K82" s="24"/>
      <c r="L82" s="25"/>
    </row>
    <row r="83" spans="1:12" ht="14.1" customHeight="1">
      <c r="A83" s="19">
        <v>2014</v>
      </c>
      <c r="B83" s="26"/>
      <c r="C83" s="26"/>
      <c r="D83" s="26"/>
      <c r="E83" s="21" t="s">
        <v>33</v>
      </c>
      <c r="F83" s="22">
        <v>7399</v>
      </c>
      <c r="G83" s="22">
        <v>3006</v>
      </c>
      <c r="H83" s="22"/>
      <c r="I83" s="22"/>
      <c r="J83" s="22">
        <f t="shared" si="2"/>
        <v>10405</v>
      </c>
      <c r="K83" s="24"/>
      <c r="L83" s="25"/>
    </row>
    <row r="84" spans="1:12" ht="14.1" customHeight="1">
      <c r="A84" s="19">
        <v>2015</v>
      </c>
      <c r="B84" s="20">
        <v>737575</v>
      </c>
      <c r="C84" s="26"/>
      <c r="D84" s="26"/>
      <c r="E84" s="21" t="s">
        <v>34</v>
      </c>
      <c r="F84" s="23">
        <v>12330</v>
      </c>
      <c r="G84" s="23">
        <v>4101</v>
      </c>
      <c r="H84" s="22"/>
      <c r="I84" s="22"/>
      <c r="J84" s="23">
        <f t="shared" si="2"/>
        <v>16431</v>
      </c>
      <c r="K84" s="24"/>
      <c r="L84" s="25"/>
    </row>
    <row r="85" spans="1:12" ht="14.1" customHeight="1">
      <c r="A85" s="19">
        <v>2016</v>
      </c>
      <c r="B85" s="20">
        <v>792141</v>
      </c>
      <c r="C85" s="26"/>
      <c r="D85" s="26"/>
      <c r="E85" s="21" t="s">
        <v>34</v>
      </c>
      <c r="F85" s="23">
        <v>10931</v>
      </c>
      <c r="G85" s="23">
        <v>4244</v>
      </c>
      <c r="H85" s="22"/>
      <c r="I85" s="22"/>
      <c r="J85" s="23">
        <f t="shared" si="2"/>
        <v>15175</v>
      </c>
      <c r="K85" s="24"/>
      <c r="L85" s="25"/>
    </row>
    <row r="86" spans="1:12" ht="14.1" customHeight="1">
      <c r="A86" s="19">
        <v>2017</v>
      </c>
      <c r="B86" s="20">
        <v>784901</v>
      </c>
      <c r="C86" s="26"/>
      <c r="D86" s="26"/>
      <c r="E86" s="21" t="s">
        <v>34</v>
      </c>
      <c r="F86" s="23">
        <v>9265</v>
      </c>
      <c r="G86" s="23">
        <v>4112</v>
      </c>
      <c r="H86" s="22"/>
      <c r="I86" s="22"/>
      <c r="J86" s="23">
        <f t="shared" si="2"/>
        <v>13377</v>
      </c>
      <c r="K86" s="24"/>
      <c r="L86" s="25"/>
    </row>
    <row r="87" spans="1:12" ht="14.1" customHeight="1">
      <c r="A87" s="19">
        <v>2018</v>
      </c>
      <c r="B87" s="20">
        <v>787523</v>
      </c>
      <c r="C87" s="26"/>
      <c r="D87" s="26"/>
      <c r="E87" s="21" t="s">
        <v>34</v>
      </c>
      <c r="F87" s="23">
        <v>8538</v>
      </c>
      <c r="G87" s="23">
        <v>4261</v>
      </c>
      <c r="H87" s="22"/>
      <c r="I87" s="22"/>
      <c r="J87" s="23">
        <f t="shared" si="2"/>
        <v>12799</v>
      </c>
      <c r="K87" s="24"/>
      <c r="L87" s="25"/>
    </row>
    <row r="88" spans="1:12" ht="14.1" customHeight="1">
      <c r="A88" s="19">
        <v>2019</v>
      </c>
      <c r="B88" s="20">
        <v>778090</v>
      </c>
      <c r="C88" s="26"/>
      <c r="D88" s="26"/>
      <c r="E88" s="21" t="s">
        <v>34</v>
      </c>
      <c r="F88" s="23">
        <v>7163</v>
      </c>
      <c r="G88" s="23">
        <v>4084</v>
      </c>
      <c r="H88" s="22"/>
      <c r="I88" s="22"/>
      <c r="J88" s="23">
        <f t="shared" si="2"/>
        <v>11247</v>
      </c>
      <c r="K88" s="24"/>
      <c r="L88" s="25"/>
    </row>
    <row r="89" spans="1:12" ht="14.1" customHeight="1">
      <c r="A89" s="31" t="s">
        <v>35</v>
      </c>
      <c r="B89" s="26"/>
      <c r="C89" s="26"/>
      <c r="D89" s="26"/>
      <c r="E89" s="21" t="s">
        <v>32</v>
      </c>
      <c r="F89" s="23">
        <v>3591</v>
      </c>
      <c r="G89" s="23">
        <v>2142</v>
      </c>
      <c r="H89" s="25"/>
      <c r="I89" s="25"/>
      <c r="J89" s="25"/>
      <c r="K89" s="24"/>
      <c r="L89" s="25"/>
    </row>
    <row r="90" spans="1:12" ht="14.1" customHeight="1">
      <c r="A90" s="31" t="s">
        <v>28</v>
      </c>
      <c r="B90" s="26"/>
      <c r="C90" s="26"/>
      <c r="D90" s="26"/>
      <c r="E90" s="32"/>
      <c r="F90" s="25"/>
      <c r="G90" s="25"/>
      <c r="H90" s="25"/>
      <c r="I90" s="25"/>
      <c r="J90" s="25"/>
      <c r="K90" s="24"/>
      <c r="L90" s="25"/>
    </row>
    <row r="91" spans="1:12" ht="14.1" customHeight="1">
      <c r="A91" s="31" t="s">
        <v>28</v>
      </c>
      <c r="B91" s="26"/>
      <c r="C91" s="26"/>
      <c r="D91" s="26"/>
      <c r="E91" s="32"/>
      <c r="F91" s="25"/>
      <c r="G91" s="25"/>
      <c r="H91" s="25"/>
      <c r="I91" s="25"/>
      <c r="J91" s="25"/>
      <c r="K91" s="24"/>
      <c r="L91" s="25"/>
    </row>
    <row r="92" spans="1:12" ht="14.1" customHeight="1">
      <c r="A92" s="31" t="s">
        <v>28</v>
      </c>
      <c r="B92" s="26"/>
      <c r="C92" s="26"/>
      <c r="D92" s="26"/>
      <c r="E92" s="32"/>
      <c r="F92" s="25"/>
      <c r="G92" s="25"/>
      <c r="H92" s="25"/>
      <c r="I92" s="25"/>
      <c r="J92" s="25"/>
      <c r="K92" s="24"/>
      <c r="L92" s="25"/>
    </row>
  </sheetData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28515625" defaultRowHeight="13.9" customHeight="1"/>
  <cols>
    <col min="1" max="6" width="16.28515625" style="33" customWidth="1"/>
    <col min="7" max="16384" width="16.28515625" style="33"/>
  </cols>
  <sheetData>
    <row r="1" spans="1:5" ht="14.65" customHeight="1">
      <c r="A1" s="40" t="s">
        <v>5</v>
      </c>
      <c r="B1" s="40"/>
      <c r="C1" s="40"/>
      <c r="D1" s="40"/>
      <c r="E1" s="40"/>
    </row>
    <row r="2" spans="1:5" ht="14.25" customHeight="1">
      <c r="A2" s="11"/>
      <c r="B2" s="11"/>
      <c r="C2" s="11"/>
      <c r="D2" s="11"/>
      <c r="E2" s="11"/>
    </row>
    <row r="3" spans="1:5" ht="14.25" customHeight="1">
      <c r="A3" s="34"/>
      <c r="B3" s="35"/>
      <c r="C3" s="18"/>
      <c r="D3" s="18"/>
      <c r="E3" s="18"/>
    </row>
    <row r="4" spans="1:5" ht="14.1" customHeight="1">
      <c r="A4" s="36"/>
      <c r="B4" s="37">
        <v>2000</v>
      </c>
      <c r="C4" s="25"/>
      <c r="D4" s="25"/>
      <c r="E4" s="25"/>
    </row>
    <row r="5" spans="1:5" ht="14.1" customHeight="1">
      <c r="A5" s="36"/>
      <c r="B5" s="37">
        <v>5.9999999999999995E-4</v>
      </c>
      <c r="C5" s="25"/>
      <c r="D5" s="25"/>
      <c r="E5" s="25"/>
    </row>
    <row r="6" spans="1:5" ht="14.1" customHeight="1">
      <c r="A6" s="36"/>
      <c r="B6" s="37">
        <f>B4*B5</f>
        <v>1.2</v>
      </c>
      <c r="C6" s="25"/>
      <c r="D6" s="25"/>
      <c r="E6" s="25"/>
    </row>
    <row r="7" spans="1:5" ht="14.1" customHeight="1">
      <c r="A7" s="36"/>
      <c r="B7" s="32"/>
      <c r="C7" s="25"/>
      <c r="D7" s="25"/>
      <c r="E7" s="25"/>
    </row>
    <row r="8" spans="1:5" ht="14.1" customHeight="1">
      <c r="A8" s="36"/>
      <c r="B8" s="32"/>
      <c r="C8" s="25"/>
      <c r="D8" s="25"/>
      <c r="E8" s="25"/>
    </row>
    <row r="9" spans="1:5" ht="14.1" customHeight="1">
      <c r="A9" s="36"/>
      <c r="B9" s="32"/>
      <c r="C9" s="25"/>
      <c r="D9" s="25"/>
      <c r="E9" s="25"/>
    </row>
    <row r="10" spans="1:5" ht="14.1" customHeight="1">
      <c r="A10" s="36"/>
      <c r="B10" s="32"/>
      <c r="C10" s="25"/>
      <c r="D10" s="25"/>
      <c r="E10" s="25"/>
    </row>
    <row r="11" spans="1:5" ht="14.1" customHeight="1">
      <c r="A11" s="36"/>
      <c r="B11" s="32"/>
      <c r="C11" s="25"/>
      <c r="D11" s="25"/>
      <c r="E11" s="25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Export-Zusammenfassung</vt:lpstr>
      <vt:lpstr>Blatt 1</vt:lpstr>
      <vt:lpstr>Blatt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annew</dc:creator>
  <cp:lastModifiedBy>annew</cp:lastModifiedBy>
  <dcterms:created xsi:type="dcterms:W3CDTF">2024-09-09T11:35:56Z</dcterms:created>
  <dcterms:modified xsi:type="dcterms:W3CDTF">2024-09-09T11:35:57Z</dcterms:modified>
</cp:coreProperties>
</file>