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W054492\Desktop\Sito\"/>
    </mc:Choice>
  </mc:AlternateContent>
  <bookViews>
    <workbookView xWindow="600" yWindow="348" windowWidth="13992" windowHeight="10236" firstSheet="1" activeTab="1"/>
  </bookViews>
  <sheets>
    <sheet name="©" sheetId="8" state="veryHidden" r:id="rId1"/>
    <sheet name="Annuity" sheetId="1" r:id="rId2"/>
  </sheets>
  <definedNames>
    <definedName name="_xlnm.Print_Area" localSheetId="1">Annuity!$A$1:$H$50</definedName>
    <definedName name="chart_balance">OFFSET(Annuity!$D$19,2,0,nper,1)</definedName>
    <definedName name="chart_year">OFFSET(Annuity!$A$19,2,0,nper,1)</definedName>
    <definedName name="cp">ppy</definedName>
    <definedName name="g">#REF!</definedName>
    <definedName name="gper">Annuity!$G$9</definedName>
    <definedName name="inflation">Annuity!$D$9</definedName>
    <definedName name="n">Annuity!$D$6</definedName>
    <definedName name="nper">Annuity!$D$6*Annuity!$G$7</definedName>
    <definedName name="P">Annuity!$D$4</definedName>
    <definedName name="ppy">Annuity!$G$7</definedName>
    <definedName name="rate">Annuity!$D$5</definedName>
    <definedName name="rper">Annuity!$G$6</definedName>
    <definedName name="solver_adj" localSheetId="1" hidden="1">Annuity!$D$5,Annuity!$D$12,Annuity!$D$4</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Annuity!$F$12</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2</definedName>
    <definedName name="solver_val" localSheetId="1" hidden="1">1000</definedName>
    <definedName name="_xlnm.Print_Titles" localSheetId="1">Annuity!$19:$19</definedName>
    <definedName name="type">Annuity!$G$8</definedName>
    <definedName name="valuevx">42.314159</definedName>
    <definedName name="w">Annuity!$D$12</definedName>
  </definedNames>
  <calcPr calcId="162913"/>
</workbook>
</file>

<file path=xl/calcChain.xml><?xml version="1.0" encoding="utf-8"?>
<calcChain xmlns="http://schemas.openxmlformats.org/spreadsheetml/2006/main">
  <c r="G7" i="1" l="1"/>
  <c r="G6" i="1" l="1"/>
  <c r="G8" i="1"/>
  <c r="C20" i="1" s="1"/>
  <c r="D20" i="1" s="1"/>
  <c r="G9" i="1" l="1"/>
  <c r="D12" i="1" s="1"/>
  <c r="A21" i="1"/>
  <c r="B21" i="1" l="1"/>
  <c r="E21" i="1" s="1"/>
  <c r="C21" i="1"/>
  <c r="D13" i="1" s="1"/>
  <c r="A22" i="1"/>
  <c r="C22" i="1" l="1"/>
  <c r="A23" i="1"/>
  <c r="D21" i="1"/>
  <c r="C23" i="1" l="1"/>
  <c r="A24" i="1"/>
  <c r="B22" i="1"/>
  <c r="E22" i="1" s="1"/>
  <c r="A25" i="1" l="1"/>
  <c r="C24" i="1"/>
  <c r="D22" i="1"/>
  <c r="B23" i="1" l="1"/>
  <c r="C25" i="1"/>
  <c r="A26" i="1"/>
  <c r="A27" i="1" l="1"/>
  <c r="C26" i="1"/>
  <c r="E23" i="1"/>
  <c r="D23" i="1"/>
  <c r="B24" i="1" l="1"/>
  <c r="D24" i="1" s="1"/>
  <c r="A28" i="1"/>
  <c r="C27" i="1"/>
  <c r="B25" i="1" l="1"/>
  <c r="D25" i="1" s="1"/>
  <c r="C28" i="1"/>
  <c r="A29" i="1"/>
  <c r="E24" i="1"/>
  <c r="E25" i="1" l="1"/>
  <c r="C29" i="1"/>
  <c r="A30" i="1"/>
  <c r="B26" i="1"/>
  <c r="D26" i="1" s="1"/>
  <c r="B27" i="1" l="1"/>
  <c r="E27" i="1" s="1"/>
  <c r="E26" i="1"/>
  <c r="C30" i="1"/>
  <c r="A31" i="1"/>
  <c r="C31" i="1" l="1"/>
  <c r="A32" i="1"/>
  <c r="D27" i="1"/>
  <c r="B28" i="1" l="1"/>
  <c r="C32" i="1"/>
  <c r="A33" i="1"/>
  <c r="C33" i="1" l="1"/>
  <c r="A34" i="1"/>
  <c r="E28" i="1"/>
  <c r="D28" i="1"/>
  <c r="A35" i="1" l="1"/>
  <c r="C34" i="1"/>
  <c r="B29" i="1"/>
  <c r="C35" i="1" l="1"/>
  <c r="A36" i="1"/>
  <c r="E29" i="1"/>
  <c r="D29" i="1"/>
  <c r="C36" i="1" l="1"/>
  <c r="A37" i="1"/>
  <c r="B30" i="1"/>
  <c r="E30" i="1" l="1"/>
  <c r="D30" i="1"/>
  <c r="C37" i="1"/>
  <c r="A38" i="1"/>
  <c r="C38" i="1" l="1"/>
  <c r="A39" i="1"/>
  <c r="B31" i="1"/>
  <c r="C39" i="1" l="1"/>
  <c r="A40" i="1"/>
  <c r="E31" i="1"/>
  <c r="D31" i="1"/>
  <c r="B32" i="1" l="1"/>
  <c r="D32" i="1" s="1"/>
  <c r="A41" i="1"/>
  <c r="C40" i="1"/>
  <c r="C41" i="1" l="1"/>
  <c r="A42" i="1"/>
  <c r="B33" i="1"/>
  <c r="D33" i="1" s="1"/>
  <c r="E32" i="1"/>
  <c r="E33" i="1" l="1"/>
  <c r="A43" i="1"/>
  <c r="C42" i="1"/>
  <c r="B34" i="1"/>
  <c r="E34" i="1" l="1"/>
  <c r="A44" i="1"/>
  <c r="C43" i="1"/>
  <c r="D34" i="1"/>
  <c r="C44" i="1" l="1"/>
  <c r="A45" i="1"/>
  <c r="B35" i="1"/>
  <c r="E35" i="1" l="1"/>
  <c r="D35" i="1"/>
  <c r="C45" i="1"/>
  <c r="A46" i="1"/>
  <c r="C46" i="1" l="1"/>
  <c r="A47" i="1"/>
  <c r="B36" i="1"/>
  <c r="D36" i="1" l="1"/>
  <c r="E36" i="1"/>
  <c r="C47" i="1"/>
  <c r="A48" i="1"/>
  <c r="C48" i="1" l="1"/>
  <c r="A49" i="1"/>
  <c r="B37" i="1"/>
  <c r="D37" i="1" s="1"/>
  <c r="B38" i="1" l="1"/>
  <c r="E38" i="1" s="1"/>
  <c r="C49" i="1"/>
  <c r="A50" i="1"/>
  <c r="E37" i="1"/>
  <c r="D38" i="1" l="1"/>
  <c r="B39" i="1" s="1"/>
  <c r="D39" i="1" s="1"/>
  <c r="A51" i="1"/>
  <c r="C50" i="1"/>
  <c r="B40" i="1" l="1"/>
  <c r="E40" i="1" s="1"/>
  <c r="E39" i="1"/>
  <c r="A52" i="1"/>
  <c r="C51" i="1"/>
  <c r="C52" i="1" l="1"/>
  <c r="A53" i="1"/>
  <c r="D40" i="1"/>
  <c r="B41" i="1" l="1"/>
  <c r="D41" i="1" s="1"/>
  <c r="C53" i="1"/>
  <c r="A54" i="1"/>
  <c r="C54" i="1" l="1"/>
  <c r="A55" i="1"/>
  <c r="B42" i="1"/>
  <c r="E41" i="1"/>
  <c r="E42" i="1" l="1"/>
  <c r="D42" i="1"/>
  <c r="C55" i="1"/>
  <c r="A56" i="1"/>
  <c r="B43" i="1" l="1"/>
  <c r="D43" i="1" s="1"/>
  <c r="C56" i="1"/>
  <c r="A57" i="1"/>
  <c r="C57" i="1" l="1"/>
  <c r="A58" i="1"/>
  <c r="B44" i="1"/>
  <c r="D44" i="1" s="1"/>
  <c r="E43" i="1"/>
  <c r="E44" i="1" l="1"/>
  <c r="B45" i="1"/>
  <c r="D45" i="1" s="1"/>
  <c r="C58" i="1"/>
  <c r="A59" i="1"/>
  <c r="E45" i="1" l="1"/>
  <c r="A60" i="1"/>
  <c r="C59" i="1"/>
  <c r="B46" i="1"/>
  <c r="C60" i="1" l="1"/>
  <c r="A61" i="1"/>
  <c r="E46" i="1"/>
  <c r="D46" i="1"/>
  <c r="B47" i="1" l="1"/>
  <c r="D47" i="1" s="1"/>
  <c r="A62" i="1"/>
  <c r="C61" i="1"/>
  <c r="A63" i="1" l="1"/>
  <c r="C62" i="1"/>
  <c r="B48" i="1"/>
  <c r="E47" i="1"/>
  <c r="E48" i="1" l="1"/>
  <c r="D48" i="1"/>
  <c r="C63" i="1"/>
  <c r="A64" i="1"/>
  <c r="C64" i="1" l="1"/>
  <c r="A65" i="1"/>
  <c r="B49" i="1"/>
  <c r="D49" i="1" s="1"/>
  <c r="B50" i="1" l="1"/>
  <c r="E50" i="1" s="1"/>
  <c r="E49" i="1"/>
  <c r="C65" i="1"/>
  <c r="A66" i="1"/>
  <c r="D50" i="1" l="1"/>
  <c r="B51" i="1" s="1"/>
  <c r="D51" i="1" s="1"/>
  <c r="A67" i="1"/>
  <c r="C66" i="1"/>
  <c r="E51" i="1" l="1"/>
  <c r="B52" i="1"/>
  <c r="E52" i="1" s="1"/>
  <c r="A68" i="1"/>
  <c r="C67" i="1"/>
  <c r="D52" i="1" l="1"/>
  <c r="B53" i="1" s="1"/>
  <c r="C68" i="1"/>
  <c r="A69" i="1"/>
  <c r="A70" i="1" l="1"/>
  <c r="C69" i="1"/>
  <c r="E53" i="1"/>
  <c r="D53" i="1"/>
  <c r="C70" i="1" l="1"/>
  <c r="A71" i="1"/>
  <c r="B54" i="1"/>
  <c r="D54" i="1" s="1"/>
  <c r="B55" i="1" l="1"/>
  <c r="E55" i="1" s="1"/>
  <c r="C71" i="1"/>
  <c r="A72" i="1"/>
  <c r="E54" i="1"/>
  <c r="A73" i="1" l="1"/>
  <c r="C72" i="1"/>
  <c r="D55" i="1"/>
  <c r="B56" i="1" l="1"/>
  <c r="D56" i="1" s="1"/>
  <c r="C73" i="1"/>
  <c r="A74" i="1"/>
  <c r="A75" i="1" l="1"/>
  <c r="C74" i="1"/>
  <c r="B57" i="1"/>
  <c r="D57" i="1" s="1"/>
  <c r="E56" i="1"/>
  <c r="E57" i="1" l="1"/>
  <c r="B58" i="1"/>
  <c r="A76" i="1"/>
  <c r="C75" i="1"/>
  <c r="E58" i="1" l="1"/>
  <c r="D58" i="1"/>
  <c r="C76" i="1"/>
  <c r="A77" i="1"/>
  <c r="B59" i="1" l="1"/>
  <c r="D59" i="1" s="1"/>
  <c r="C77" i="1"/>
  <c r="A78" i="1"/>
  <c r="C78" i="1" l="1"/>
  <c r="A79" i="1"/>
  <c r="B60" i="1"/>
  <c r="D60" i="1" s="1"/>
  <c r="E59" i="1"/>
  <c r="C79" i="1" l="1"/>
  <c r="A80" i="1"/>
  <c r="E60" i="1"/>
  <c r="B61" i="1"/>
  <c r="A81" i="1" l="1"/>
  <c r="C80" i="1"/>
  <c r="D61" i="1"/>
  <c r="E61" i="1"/>
  <c r="C81" i="1" l="1"/>
  <c r="A82" i="1"/>
  <c r="B62" i="1"/>
  <c r="E62" i="1" l="1"/>
  <c r="A83" i="1"/>
  <c r="C82" i="1"/>
  <c r="D62" i="1"/>
  <c r="B63" i="1" l="1"/>
  <c r="C83" i="1"/>
  <c r="A84" i="1"/>
  <c r="C84" i="1" l="1"/>
  <c r="A85" i="1"/>
  <c r="E63" i="1"/>
  <c r="D63" i="1"/>
  <c r="B64" i="1" l="1"/>
  <c r="D64" i="1" s="1"/>
  <c r="C85" i="1"/>
  <c r="A86" i="1"/>
  <c r="C86" i="1" l="1"/>
  <c r="A87" i="1"/>
  <c r="B65" i="1"/>
  <c r="E64" i="1"/>
  <c r="E65" i="1" l="1"/>
  <c r="D65" i="1"/>
  <c r="C87" i="1"/>
  <c r="A88" i="1"/>
  <c r="B66" i="1" l="1"/>
  <c r="D66" i="1" s="1"/>
  <c r="C88" i="1"/>
  <c r="A89" i="1"/>
  <c r="C89" i="1" l="1"/>
  <c r="A90" i="1"/>
  <c r="B67" i="1"/>
  <c r="D67" i="1" s="1"/>
  <c r="E66" i="1"/>
  <c r="B68" i="1" l="1"/>
  <c r="A91" i="1"/>
  <c r="C90" i="1"/>
  <c r="E67" i="1"/>
  <c r="C91" i="1" l="1"/>
  <c r="A92" i="1"/>
  <c r="E68" i="1"/>
  <c r="D68" i="1"/>
  <c r="C92" i="1" l="1"/>
  <c r="A93" i="1"/>
  <c r="B69" i="1"/>
  <c r="D69" i="1" s="1"/>
  <c r="B70" i="1" l="1"/>
  <c r="E70" i="1" s="1"/>
  <c r="E69" i="1"/>
  <c r="C93" i="1"/>
  <c r="A94" i="1"/>
  <c r="D70" i="1" l="1"/>
  <c r="B71" i="1" s="1"/>
  <c r="D71" i="1" s="1"/>
  <c r="A95" i="1"/>
  <c r="C94" i="1"/>
  <c r="C95" i="1" l="1"/>
  <c r="A96" i="1"/>
  <c r="B72" i="1"/>
  <c r="D72" i="1" s="1"/>
  <c r="E71" i="1"/>
  <c r="B73" i="1" l="1"/>
  <c r="E72" i="1"/>
  <c r="A97" i="1"/>
  <c r="C96" i="1"/>
  <c r="C97" i="1" l="1"/>
  <c r="A98" i="1"/>
  <c r="E73" i="1"/>
  <c r="D73" i="1"/>
  <c r="C98" i="1" l="1"/>
  <c r="A99" i="1"/>
  <c r="B74" i="1"/>
  <c r="E74" i="1" l="1"/>
  <c r="A100" i="1"/>
  <c r="C99" i="1"/>
  <c r="D74" i="1"/>
  <c r="B75" i="1" l="1"/>
  <c r="D75" i="1" s="1"/>
  <c r="A101" i="1"/>
  <c r="C100" i="1"/>
  <c r="B76" i="1" l="1"/>
  <c r="A102" i="1"/>
  <c r="C101" i="1"/>
  <c r="E75" i="1"/>
  <c r="C102" i="1" l="1"/>
  <c r="A103" i="1"/>
  <c r="E76" i="1"/>
  <c r="D76" i="1"/>
  <c r="C103" i="1" l="1"/>
  <c r="A104" i="1"/>
  <c r="B77" i="1"/>
  <c r="E77" i="1" l="1"/>
  <c r="D77" i="1"/>
  <c r="C104" i="1"/>
  <c r="A105" i="1"/>
  <c r="C105" i="1" l="1"/>
  <c r="A106" i="1"/>
  <c r="B78" i="1"/>
  <c r="D78" i="1" s="1"/>
  <c r="B79" i="1" l="1"/>
  <c r="E79" i="1" s="1"/>
  <c r="A107" i="1"/>
  <c r="C106" i="1"/>
  <c r="E78" i="1"/>
  <c r="A108" i="1" l="1"/>
  <c r="C107" i="1"/>
  <c r="D79" i="1"/>
  <c r="B80" i="1" l="1"/>
  <c r="D80" i="1" s="1"/>
  <c r="C108" i="1"/>
  <c r="A109" i="1"/>
  <c r="B81" i="1" l="1"/>
  <c r="A110" i="1"/>
  <c r="C109" i="1"/>
  <c r="E80" i="1"/>
  <c r="A111" i="1" l="1"/>
  <c r="C110" i="1"/>
  <c r="E81" i="1"/>
  <c r="D81" i="1"/>
  <c r="B82" i="1" l="1"/>
  <c r="D82" i="1" s="1"/>
  <c r="C111" i="1"/>
  <c r="A112" i="1"/>
  <c r="A113" i="1" l="1"/>
  <c r="C112" i="1"/>
  <c r="B83" i="1"/>
  <c r="D83" i="1" s="1"/>
  <c r="E82" i="1"/>
  <c r="B84" i="1" l="1"/>
  <c r="E83" i="1"/>
  <c r="C113" i="1"/>
  <c r="A114" i="1"/>
  <c r="E84" i="1" l="1"/>
  <c r="A115" i="1"/>
  <c r="C114" i="1"/>
  <c r="D84" i="1"/>
  <c r="A116" i="1" l="1"/>
  <c r="C115" i="1"/>
  <c r="B85" i="1"/>
  <c r="D85" i="1" s="1"/>
  <c r="B86" i="1" l="1"/>
  <c r="E86" i="1" s="1"/>
  <c r="E85" i="1"/>
  <c r="C116" i="1"/>
  <c r="A117" i="1"/>
  <c r="D86" i="1" l="1"/>
  <c r="B87" i="1" s="1"/>
  <c r="C117" i="1"/>
  <c r="A118" i="1"/>
  <c r="A119" i="1" l="1"/>
  <c r="C118" i="1"/>
  <c r="E87" i="1"/>
  <c r="D87" i="1"/>
  <c r="B88" i="1" l="1"/>
  <c r="D88" i="1" s="1"/>
  <c r="A120" i="1"/>
  <c r="C119" i="1"/>
  <c r="B89" i="1" l="1"/>
  <c r="D89" i="1" s="1"/>
  <c r="C120" i="1"/>
  <c r="A121" i="1"/>
  <c r="E88" i="1"/>
  <c r="C121" i="1" l="1"/>
  <c r="A122" i="1"/>
  <c r="B90" i="1"/>
  <c r="E89" i="1"/>
  <c r="E90" i="1" l="1"/>
  <c r="C122" i="1"/>
  <c r="A123" i="1"/>
  <c r="D90" i="1"/>
  <c r="B91" i="1" l="1"/>
  <c r="D91" i="1" s="1"/>
  <c r="A124" i="1"/>
  <c r="C123" i="1"/>
  <c r="B92" i="1" l="1"/>
  <c r="D92" i="1" s="1"/>
  <c r="C124" i="1"/>
  <c r="A125" i="1"/>
  <c r="E91" i="1"/>
  <c r="B93" i="1" l="1"/>
  <c r="A126" i="1"/>
  <c r="C125" i="1"/>
  <c r="E92" i="1"/>
  <c r="A127" i="1" l="1"/>
  <c r="C126" i="1"/>
  <c r="E93" i="1"/>
  <c r="D93" i="1"/>
  <c r="B94" i="1" l="1"/>
  <c r="D94" i="1" s="1"/>
  <c r="C127" i="1"/>
  <c r="A128" i="1"/>
  <c r="B95" i="1" l="1"/>
  <c r="D95" i="1" s="1"/>
  <c r="C128" i="1"/>
  <c r="A129" i="1"/>
  <c r="E94" i="1"/>
  <c r="C129" i="1" l="1"/>
  <c r="A130" i="1"/>
  <c r="B96" i="1"/>
  <c r="E95" i="1"/>
  <c r="E96" i="1" l="1"/>
  <c r="D96" i="1"/>
  <c r="C130" i="1"/>
  <c r="A131" i="1"/>
  <c r="B97" i="1" l="1"/>
  <c r="C131" i="1"/>
  <c r="A132" i="1"/>
  <c r="C132" i="1" l="1"/>
  <c r="A133" i="1"/>
  <c r="E97" i="1"/>
  <c r="D97" i="1"/>
  <c r="B98" i="1" l="1"/>
  <c r="D98" i="1" s="1"/>
  <c r="A134" i="1"/>
  <c r="C133" i="1"/>
  <c r="B99" i="1" l="1"/>
  <c r="A135" i="1"/>
  <c r="C134" i="1"/>
  <c r="E98" i="1"/>
  <c r="C135" i="1" l="1"/>
  <c r="A136" i="1"/>
  <c r="E99" i="1"/>
  <c r="D99" i="1"/>
  <c r="A137" i="1" l="1"/>
  <c r="C136" i="1"/>
  <c r="B100" i="1"/>
  <c r="D100" i="1" s="1"/>
  <c r="B101" i="1" l="1"/>
  <c r="D101" i="1" s="1"/>
  <c r="E100" i="1"/>
  <c r="C137" i="1"/>
  <c r="A138" i="1"/>
  <c r="A139" i="1" l="1"/>
  <c r="C138" i="1"/>
  <c r="B102" i="1"/>
  <c r="D102" i="1" s="1"/>
  <c r="E101" i="1"/>
  <c r="E102" i="1" l="1"/>
  <c r="B103" i="1"/>
  <c r="D103" i="1" s="1"/>
  <c r="A140" i="1"/>
  <c r="C139" i="1"/>
  <c r="B104" i="1" l="1"/>
  <c r="D104" i="1" s="1"/>
  <c r="A141" i="1"/>
  <c r="C140" i="1"/>
  <c r="E103" i="1"/>
  <c r="C141" i="1" l="1"/>
  <c r="A142" i="1"/>
  <c r="B105" i="1"/>
  <c r="E104" i="1"/>
  <c r="E105" i="1" l="1"/>
  <c r="D105" i="1"/>
  <c r="C142" i="1"/>
  <c r="A143" i="1"/>
  <c r="B106" i="1" l="1"/>
  <c r="C143" i="1"/>
  <c r="A144" i="1"/>
  <c r="E106" i="1" l="1"/>
  <c r="C144" i="1"/>
  <c r="A145" i="1"/>
  <c r="D106" i="1"/>
  <c r="B107" i="1" l="1"/>
  <c r="D107" i="1" s="1"/>
  <c r="C145" i="1"/>
  <c r="A146" i="1"/>
  <c r="A147" i="1" l="1"/>
  <c r="C146" i="1"/>
  <c r="B108" i="1"/>
  <c r="D108" i="1" s="1"/>
  <c r="E107" i="1"/>
  <c r="E108" i="1" l="1"/>
  <c r="B109" i="1"/>
  <c r="C147" i="1"/>
  <c r="A148" i="1"/>
  <c r="E109" i="1" l="1"/>
  <c r="D109" i="1"/>
  <c r="C148" i="1"/>
  <c r="A149" i="1"/>
  <c r="B110" i="1" l="1"/>
  <c r="D110" i="1" s="1"/>
  <c r="C149" i="1"/>
  <c r="A150" i="1"/>
  <c r="A151" i="1" l="1"/>
  <c r="C150" i="1"/>
  <c r="B111" i="1"/>
  <c r="E110" i="1"/>
  <c r="E111" i="1" l="1"/>
  <c r="D111" i="1"/>
  <c r="C151" i="1"/>
  <c r="A152" i="1"/>
  <c r="B112" i="1" l="1"/>
  <c r="C152" i="1"/>
  <c r="A153" i="1"/>
  <c r="C153" i="1" l="1"/>
  <c r="A154" i="1"/>
  <c r="E112" i="1"/>
  <c r="D112" i="1"/>
  <c r="B113" i="1" l="1"/>
  <c r="C154" i="1"/>
  <c r="A155" i="1"/>
  <c r="A156" i="1" l="1"/>
  <c r="C155" i="1"/>
  <c r="E113" i="1"/>
  <c r="D113" i="1"/>
  <c r="B114" i="1" l="1"/>
  <c r="C156" i="1"/>
  <c r="A157" i="1"/>
  <c r="C157" i="1" l="1"/>
  <c r="A158" i="1"/>
  <c r="E114" i="1"/>
  <c r="D114" i="1"/>
  <c r="B115" i="1" l="1"/>
  <c r="D115" i="1" s="1"/>
  <c r="A159" i="1"/>
  <c r="C158" i="1"/>
  <c r="B116" i="1" l="1"/>
  <c r="A160" i="1"/>
  <c r="C159" i="1"/>
  <c r="E115" i="1"/>
  <c r="C160" i="1" l="1"/>
  <c r="A161" i="1"/>
  <c r="E116" i="1"/>
  <c r="D116" i="1"/>
  <c r="C161" i="1" l="1"/>
  <c r="A162" i="1"/>
  <c r="B117" i="1"/>
  <c r="E117" i="1" l="1"/>
  <c r="D117" i="1"/>
  <c r="C162" i="1"/>
  <c r="A163" i="1"/>
  <c r="A164" i="1" l="1"/>
  <c r="C163" i="1"/>
  <c r="B118" i="1"/>
  <c r="D118" i="1" s="1"/>
  <c r="B119" i="1" l="1"/>
  <c r="D119" i="1" s="1"/>
  <c r="E118" i="1"/>
  <c r="C164" i="1"/>
  <c r="A165" i="1"/>
  <c r="B120" i="1" l="1"/>
  <c r="C165" i="1"/>
  <c r="A166" i="1"/>
  <c r="E119" i="1"/>
  <c r="C166" i="1" l="1"/>
  <c r="A167" i="1"/>
  <c r="E120" i="1"/>
  <c r="D120" i="1"/>
  <c r="B121" i="1" l="1"/>
  <c r="D121" i="1" s="1"/>
  <c r="C167" i="1"/>
  <c r="A168" i="1"/>
  <c r="B122" i="1" l="1"/>
  <c r="D122" i="1" s="1"/>
  <c r="C168" i="1"/>
  <c r="A169" i="1"/>
  <c r="E121" i="1"/>
  <c r="A170" i="1" l="1"/>
  <c r="C169" i="1"/>
  <c r="B123" i="1"/>
  <c r="E122" i="1"/>
  <c r="E123" i="1" l="1"/>
  <c r="D123" i="1"/>
  <c r="A171" i="1"/>
  <c r="C170" i="1"/>
  <c r="B124" i="1" l="1"/>
  <c r="D124" i="1" s="1"/>
  <c r="C171" i="1"/>
  <c r="A172" i="1"/>
  <c r="B125" i="1" l="1"/>
  <c r="D125" i="1" s="1"/>
  <c r="C172" i="1"/>
  <c r="A173" i="1"/>
  <c r="E124" i="1"/>
  <c r="B126" i="1" l="1"/>
  <c r="D126" i="1" s="1"/>
  <c r="C173" i="1"/>
  <c r="A174" i="1"/>
  <c r="E125" i="1"/>
  <c r="A175" i="1" l="1"/>
  <c r="C174" i="1"/>
  <c r="B127" i="1"/>
  <c r="D127" i="1" s="1"/>
  <c r="E126" i="1"/>
  <c r="B128" i="1" l="1"/>
  <c r="D128" i="1" s="1"/>
  <c r="E127" i="1"/>
  <c r="C175" i="1"/>
  <c r="A176" i="1"/>
  <c r="C176" i="1" l="1"/>
  <c r="A177" i="1"/>
  <c r="B129" i="1"/>
  <c r="E128" i="1"/>
  <c r="E129" i="1" l="1"/>
  <c r="D129" i="1"/>
  <c r="C177" i="1"/>
  <c r="A178" i="1"/>
  <c r="C178" i="1" l="1"/>
  <c r="A179" i="1"/>
  <c r="B130" i="1"/>
  <c r="D130" i="1" s="1"/>
  <c r="B131" i="1" l="1"/>
  <c r="D131" i="1" s="1"/>
  <c r="E130" i="1"/>
  <c r="A180" i="1"/>
  <c r="C179" i="1"/>
  <c r="A181" i="1" l="1"/>
  <c r="C180" i="1"/>
  <c r="E131" i="1"/>
  <c r="B132" i="1"/>
  <c r="D132" i="1" s="1"/>
  <c r="B133" i="1" l="1"/>
  <c r="D133" i="1" s="1"/>
  <c r="C181" i="1"/>
  <c r="A182" i="1"/>
  <c r="E132" i="1"/>
  <c r="B134" i="1" l="1"/>
  <c r="D134" i="1" s="1"/>
  <c r="C182" i="1"/>
  <c r="A183" i="1"/>
  <c r="E133" i="1"/>
  <c r="C183" i="1" l="1"/>
  <c r="A184" i="1"/>
  <c r="E134" i="1"/>
  <c r="B135" i="1"/>
  <c r="D135" i="1" l="1"/>
  <c r="E135" i="1"/>
  <c r="A185" i="1"/>
  <c r="C184" i="1"/>
  <c r="B136" i="1" l="1"/>
  <c r="D136" i="1" s="1"/>
  <c r="C185" i="1"/>
  <c r="A186" i="1"/>
  <c r="E136" i="1" l="1"/>
  <c r="A187" i="1"/>
  <c r="C186" i="1"/>
  <c r="B137" i="1"/>
  <c r="D137" i="1" l="1"/>
  <c r="E137" i="1"/>
  <c r="C187" i="1"/>
  <c r="A188" i="1"/>
  <c r="C188" i="1" l="1"/>
  <c r="A189" i="1"/>
  <c r="B138" i="1"/>
  <c r="E138" i="1" l="1"/>
  <c r="D138" i="1"/>
  <c r="C189" i="1"/>
  <c r="A190" i="1"/>
  <c r="B139" i="1" l="1"/>
  <c r="A191" i="1"/>
  <c r="C190" i="1"/>
  <c r="E139" i="1" l="1"/>
  <c r="A192" i="1"/>
  <c r="C191" i="1"/>
  <c r="D139" i="1"/>
  <c r="C192" i="1" l="1"/>
  <c r="A193" i="1"/>
  <c r="B140" i="1"/>
  <c r="E140" i="1" l="1"/>
  <c r="C193" i="1"/>
  <c r="A194" i="1"/>
  <c r="D140" i="1"/>
  <c r="A195" i="1" l="1"/>
  <c r="C194" i="1"/>
  <c r="B141" i="1"/>
  <c r="E141" i="1" l="1"/>
  <c r="D141" i="1"/>
  <c r="A196" i="1"/>
  <c r="C195" i="1"/>
  <c r="C196" i="1" l="1"/>
  <c r="A197" i="1"/>
  <c r="B142" i="1"/>
  <c r="D142" i="1" s="1"/>
  <c r="B143" i="1" l="1"/>
  <c r="E143" i="1" s="1"/>
  <c r="A198" i="1"/>
  <c r="C197" i="1"/>
  <c r="E142" i="1"/>
  <c r="A199" i="1" l="1"/>
  <c r="C198" i="1"/>
  <c r="D143" i="1"/>
  <c r="B144" i="1" l="1"/>
  <c r="C199" i="1"/>
  <c r="A200" i="1"/>
  <c r="C200" i="1" l="1"/>
  <c r="A201" i="1"/>
  <c r="E144" i="1"/>
  <c r="D144" i="1"/>
  <c r="A202" i="1" l="1"/>
  <c r="C201" i="1"/>
  <c r="B145" i="1"/>
  <c r="E145" i="1" l="1"/>
  <c r="D145" i="1"/>
  <c r="C202" i="1"/>
  <c r="A203" i="1"/>
  <c r="C203" i="1" l="1"/>
  <c r="A204" i="1"/>
  <c r="B146" i="1"/>
  <c r="D146" i="1" s="1"/>
  <c r="B147" i="1" l="1"/>
  <c r="E146" i="1"/>
  <c r="C204" i="1"/>
  <c r="A205" i="1"/>
  <c r="E147" i="1" l="1"/>
  <c r="C205" i="1"/>
  <c r="A206" i="1"/>
  <c r="D147" i="1"/>
  <c r="B148" i="1" l="1"/>
  <c r="D148" i="1" s="1"/>
  <c r="A207" i="1"/>
  <c r="C206" i="1"/>
  <c r="B149" i="1" l="1"/>
  <c r="D149" i="1" s="1"/>
  <c r="A208" i="1"/>
  <c r="C207" i="1"/>
  <c r="E148" i="1"/>
  <c r="B150" i="1" l="1"/>
  <c r="A209" i="1"/>
  <c r="C208" i="1"/>
  <c r="E149" i="1"/>
  <c r="E150" i="1" l="1"/>
  <c r="C209" i="1"/>
  <c r="A210" i="1"/>
  <c r="D150" i="1"/>
  <c r="B151" i="1" l="1"/>
  <c r="D151" i="1" s="1"/>
  <c r="C210" i="1"/>
  <c r="A211" i="1"/>
  <c r="B152" i="1" l="1"/>
  <c r="D152" i="1" s="1"/>
  <c r="A212" i="1"/>
  <c r="C211" i="1"/>
  <c r="E151" i="1"/>
  <c r="A213" i="1" l="1"/>
  <c r="C212" i="1"/>
  <c r="B153" i="1"/>
  <c r="E152" i="1"/>
  <c r="E153" i="1" l="1"/>
  <c r="D153" i="1"/>
  <c r="C213" i="1"/>
  <c r="A214" i="1"/>
  <c r="A215" i="1" l="1"/>
  <c r="C214" i="1"/>
  <c r="B154" i="1"/>
  <c r="D154" i="1" s="1"/>
  <c r="B155" i="1" l="1"/>
  <c r="E155" i="1" s="1"/>
  <c r="E154" i="1"/>
  <c r="C215" i="1"/>
  <c r="A216" i="1"/>
  <c r="C216" i="1" l="1"/>
  <c r="A217" i="1"/>
  <c r="D155" i="1"/>
  <c r="B156" i="1" l="1"/>
  <c r="D156" i="1" s="1"/>
  <c r="C217" i="1"/>
  <c r="A218" i="1"/>
  <c r="C218" i="1" l="1"/>
  <c r="A219" i="1"/>
  <c r="B157" i="1"/>
  <c r="E156" i="1"/>
  <c r="E157" i="1" l="1"/>
  <c r="D157" i="1"/>
  <c r="A220" i="1"/>
  <c r="C219" i="1"/>
  <c r="A221" i="1" l="1"/>
  <c r="C220" i="1"/>
  <c r="B158" i="1"/>
  <c r="E158" i="1" l="1"/>
  <c r="D158" i="1"/>
  <c r="C221" i="1"/>
  <c r="A222" i="1"/>
  <c r="A223" i="1" l="1"/>
  <c r="C222" i="1"/>
  <c r="B159" i="1"/>
  <c r="D159" i="1" s="1"/>
  <c r="B160" i="1" l="1"/>
  <c r="E159" i="1"/>
  <c r="A224" i="1"/>
  <c r="C223" i="1"/>
  <c r="A225" i="1" l="1"/>
  <c r="C224" i="1"/>
  <c r="E160" i="1"/>
  <c r="D160" i="1"/>
  <c r="B161" i="1" l="1"/>
  <c r="D161" i="1" s="1"/>
  <c r="C225" i="1"/>
  <c r="A226" i="1"/>
  <c r="B162" i="1" l="1"/>
  <c r="C226" i="1"/>
  <c r="A227" i="1"/>
  <c r="E161" i="1"/>
  <c r="A228" i="1" l="1"/>
  <c r="C227" i="1"/>
  <c r="E162" i="1"/>
  <c r="D162" i="1"/>
  <c r="B163" i="1" l="1"/>
  <c r="D163" i="1" s="1"/>
  <c r="C228" i="1"/>
  <c r="A229" i="1"/>
  <c r="B164" i="1" l="1"/>
  <c r="C229" i="1"/>
  <c r="A230" i="1"/>
  <c r="E163" i="1"/>
  <c r="C230" i="1" l="1"/>
  <c r="A231" i="1"/>
  <c r="E164" i="1"/>
  <c r="D164" i="1"/>
  <c r="B165" i="1" l="1"/>
  <c r="A232" i="1"/>
  <c r="C231" i="1"/>
  <c r="C232" i="1" l="1"/>
  <c r="A233" i="1"/>
  <c r="E165" i="1"/>
  <c r="D165" i="1"/>
  <c r="C233" i="1" l="1"/>
  <c r="A234" i="1"/>
  <c r="B166" i="1"/>
  <c r="E166" i="1" l="1"/>
  <c r="D166" i="1"/>
  <c r="C234" i="1"/>
  <c r="A235" i="1"/>
  <c r="A236" i="1" l="1"/>
  <c r="C235" i="1"/>
  <c r="B167" i="1"/>
  <c r="D167" i="1" s="1"/>
  <c r="B168" i="1" l="1"/>
  <c r="D168" i="1" s="1"/>
  <c r="E167" i="1"/>
  <c r="C236" i="1"/>
  <c r="A237" i="1"/>
  <c r="C237" i="1" l="1"/>
  <c r="A238" i="1"/>
  <c r="B169" i="1"/>
  <c r="D169" i="1" s="1"/>
  <c r="E168" i="1"/>
  <c r="B170" i="1" l="1"/>
  <c r="D170" i="1" s="1"/>
  <c r="E169" i="1"/>
  <c r="A239" i="1"/>
  <c r="C238" i="1"/>
  <c r="B171" i="1" l="1"/>
  <c r="C239" i="1"/>
  <c r="A240" i="1"/>
  <c r="E170" i="1"/>
  <c r="C240" i="1" l="1"/>
  <c r="A241" i="1"/>
  <c r="E171" i="1"/>
  <c r="D171" i="1"/>
  <c r="C241" i="1" l="1"/>
  <c r="A242" i="1"/>
  <c r="B172" i="1"/>
  <c r="D172" i="1" s="1"/>
  <c r="B173" i="1" l="1"/>
  <c r="D173" i="1" s="1"/>
  <c r="E172" i="1"/>
  <c r="A243" i="1"/>
  <c r="C242" i="1"/>
  <c r="B174" i="1" l="1"/>
  <c r="D174" i="1" s="1"/>
  <c r="A244" i="1"/>
  <c r="C243" i="1"/>
  <c r="E173" i="1"/>
  <c r="A245" i="1" l="1"/>
  <c r="C244" i="1"/>
  <c r="B175" i="1"/>
  <c r="E174" i="1"/>
  <c r="E175" i="1" l="1"/>
  <c r="D175" i="1"/>
  <c r="C245" i="1"/>
  <c r="A246" i="1"/>
  <c r="B176" i="1" l="1"/>
  <c r="A247" i="1"/>
  <c r="C246" i="1"/>
  <c r="C247" i="1" l="1"/>
  <c r="A248" i="1"/>
  <c r="E176" i="1"/>
  <c r="D176" i="1"/>
  <c r="A249" i="1" l="1"/>
  <c r="C248" i="1"/>
  <c r="B177" i="1"/>
  <c r="E177" i="1" l="1"/>
  <c r="D177" i="1"/>
  <c r="C249" i="1"/>
  <c r="A250" i="1"/>
  <c r="B178" i="1" l="1"/>
  <c r="A251" i="1"/>
  <c r="C250" i="1"/>
  <c r="C251" i="1" l="1"/>
  <c r="A252" i="1"/>
  <c r="E178" i="1"/>
  <c r="D178" i="1"/>
  <c r="A253" i="1" l="1"/>
  <c r="C252" i="1"/>
  <c r="B179" i="1"/>
  <c r="E179" i="1" l="1"/>
  <c r="D179" i="1"/>
  <c r="A254" i="1"/>
  <c r="C253" i="1"/>
  <c r="A255" i="1" l="1"/>
  <c r="C254" i="1"/>
  <c r="B180" i="1"/>
  <c r="D180" i="1" s="1"/>
  <c r="C255" i="1" l="1"/>
  <c r="A256" i="1"/>
  <c r="E180" i="1"/>
  <c r="B181" i="1"/>
  <c r="E181" i="1" l="1"/>
  <c r="A257" i="1"/>
  <c r="C256" i="1"/>
  <c r="D181" i="1"/>
  <c r="A258" i="1" l="1"/>
  <c r="C257" i="1"/>
  <c r="B182" i="1"/>
  <c r="D182" i="1" s="1"/>
  <c r="B183" i="1" l="1"/>
  <c r="E182" i="1"/>
  <c r="A259" i="1"/>
  <c r="C258" i="1"/>
  <c r="A260" i="1" l="1"/>
  <c r="C259" i="1"/>
  <c r="E183" i="1"/>
  <c r="D183" i="1"/>
  <c r="B184" i="1" l="1"/>
  <c r="D184" i="1" s="1"/>
  <c r="C260" i="1"/>
  <c r="A261" i="1"/>
  <c r="B185" i="1" l="1"/>
  <c r="C261" i="1"/>
  <c r="A262" i="1"/>
  <c r="E184" i="1"/>
  <c r="A263" i="1" l="1"/>
  <c r="C262" i="1"/>
  <c r="E185" i="1"/>
  <c r="D185" i="1"/>
  <c r="A264" i="1" l="1"/>
  <c r="C263" i="1"/>
  <c r="B186" i="1"/>
  <c r="E186" i="1" l="1"/>
  <c r="D186" i="1"/>
  <c r="C264" i="1"/>
  <c r="A265" i="1"/>
  <c r="A266" i="1" l="1"/>
  <c r="C265" i="1"/>
  <c r="B187" i="1"/>
  <c r="D187" i="1" l="1"/>
  <c r="B188" i="1" s="1"/>
  <c r="E188" i="1" s="1"/>
  <c r="A267" i="1"/>
  <c r="C266" i="1"/>
  <c r="E187" i="1"/>
  <c r="D188" i="1" l="1"/>
  <c r="B189" i="1" s="1"/>
  <c r="A268" i="1"/>
  <c r="C267" i="1"/>
  <c r="D189" i="1" l="1"/>
  <c r="B190" i="1" s="1"/>
  <c r="E189" i="1"/>
  <c r="A269" i="1"/>
  <c r="C268" i="1"/>
  <c r="E190" i="1" l="1"/>
  <c r="D190" i="1"/>
  <c r="B191" i="1" s="1"/>
  <c r="C269" i="1"/>
  <c r="A270" i="1"/>
  <c r="E191" i="1" l="1"/>
  <c r="C270" i="1"/>
  <c r="A271" i="1"/>
  <c r="D191" i="1"/>
  <c r="B192" i="1" l="1"/>
  <c r="C271" i="1"/>
  <c r="A272" i="1"/>
  <c r="E192" i="1" l="1"/>
  <c r="C272" i="1"/>
  <c r="A273" i="1"/>
  <c r="D192" i="1"/>
  <c r="A274" i="1" l="1"/>
  <c r="C273" i="1"/>
  <c r="B193" i="1"/>
  <c r="D193" i="1" s="1"/>
  <c r="E193" i="1" l="1"/>
  <c r="B194" i="1"/>
  <c r="A275" i="1"/>
  <c r="C274" i="1"/>
  <c r="E194" i="1" l="1"/>
  <c r="C275" i="1"/>
  <c r="A276" i="1"/>
  <c r="D194" i="1"/>
  <c r="B195" i="1" l="1"/>
  <c r="A277" i="1"/>
  <c r="C276" i="1"/>
  <c r="E195" i="1" l="1"/>
  <c r="C277" i="1"/>
  <c r="A278" i="1"/>
  <c r="D195" i="1"/>
  <c r="C278" i="1" l="1"/>
  <c r="A279" i="1"/>
  <c r="B196" i="1"/>
  <c r="E196" i="1" l="1"/>
  <c r="D196" i="1"/>
  <c r="B197" i="1" s="1"/>
  <c r="E197" i="1" s="1"/>
  <c r="A280" i="1"/>
  <c r="C279" i="1"/>
  <c r="A281" i="1" l="1"/>
  <c r="C280" i="1"/>
  <c r="D197" i="1"/>
  <c r="B198" i="1" l="1"/>
  <c r="D198" i="1" s="1"/>
  <c r="C281" i="1"/>
  <c r="A282" i="1"/>
  <c r="E198" i="1" l="1"/>
  <c r="C282" i="1"/>
  <c r="A283" i="1"/>
  <c r="B199" i="1"/>
  <c r="E199" i="1" l="1"/>
  <c r="D199" i="1"/>
  <c r="A284" i="1"/>
  <c r="C283" i="1"/>
  <c r="C284" i="1" l="1"/>
  <c r="A285" i="1"/>
  <c r="B200" i="1"/>
  <c r="E200" i="1" l="1"/>
  <c r="A286" i="1"/>
  <c r="C285" i="1"/>
  <c r="D200" i="1"/>
  <c r="B201" i="1" l="1"/>
  <c r="C286" i="1"/>
  <c r="A287" i="1"/>
  <c r="E201" i="1" l="1"/>
  <c r="C287" i="1"/>
  <c r="A288" i="1"/>
  <c r="D201" i="1"/>
  <c r="B202" i="1" l="1"/>
  <c r="A289" i="1"/>
  <c r="C288" i="1"/>
  <c r="E202" i="1" l="1"/>
  <c r="C289" i="1"/>
  <c r="A290" i="1"/>
  <c r="D202" i="1"/>
  <c r="B203" i="1" l="1"/>
  <c r="A291" i="1"/>
  <c r="C290" i="1"/>
  <c r="E203" i="1" l="1"/>
  <c r="A292" i="1"/>
  <c r="C291" i="1"/>
  <c r="D203" i="1"/>
  <c r="B204" i="1" l="1"/>
  <c r="D204" i="1" s="1"/>
  <c r="C292" i="1"/>
  <c r="A293" i="1"/>
  <c r="E204" i="1" l="1"/>
  <c r="C293" i="1"/>
  <c r="A294" i="1"/>
  <c r="B205" i="1"/>
  <c r="E205" i="1" l="1"/>
  <c r="D205" i="1"/>
  <c r="C294" i="1"/>
  <c r="A295" i="1"/>
  <c r="A296" i="1" l="1"/>
  <c r="C295" i="1"/>
  <c r="B206" i="1"/>
  <c r="E206" i="1" l="1"/>
  <c r="D206" i="1"/>
  <c r="C296" i="1"/>
  <c r="A297" i="1"/>
  <c r="C297" i="1" l="1"/>
  <c r="A298" i="1"/>
  <c r="B207" i="1"/>
  <c r="E207" i="1" l="1"/>
  <c r="D207" i="1"/>
  <c r="A299" i="1"/>
  <c r="C298" i="1"/>
  <c r="A300" i="1" l="1"/>
  <c r="C299" i="1"/>
  <c r="B208" i="1"/>
  <c r="E208" i="1" l="1"/>
  <c r="D208" i="1"/>
  <c r="B209" i="1" s="1"/>
  <c r="E209" i="1" s="1"/>
  <c r="A301" i="1"/>
  <c r="C300" i="1"/>
  <c r="D209" i="1" l="1"/>
  <c r="B210" i="1" s="1"/>
  <c r="C301" i="1"/>
  <c r="A302" i="1"/>
  <c r="E210" i="1" l="1"/>
  <c r="D210" i="1"/>
  <c r="B211" i="1" s="1"/>
  <c r="C302" i="1"/>
  <c r="A303" i="1"/>
  <c r="E211" i="1" l="1"/>
  <c r="D211" i="1"/>
  <c r="B212" i="1" s="1"/>
  <c r="E212" i="1" s="1"/>
  <c r="A304" i="1"/>
  <c r="C303" i="1"/>
  <c r="D212" i="1" l="1"/>
  <c r="B213" i="1" s="1"/>
  <c r="D213" i="1" s="1"/>
  <c r="C304" i="1"/>
  <c r="A305" i="1"/>
  <c r="E213" i="1" l="1"/>
  <c r="C305" i="1"/>
  <c r="A306" i="1"/>
  <c r="B214" i="1"/>
  <c r="E214" i="1" s="1"/>
  <c r="C306" i="1" l="1"/>
  <c r="A307" i="1"/>
  <c r="D214" i="1"/>
  <c r="B215" i="1" l="1"/>
  <c r="C307" i="1"/>
  <c r="A308" i="1"/>
  <c r="E215" i="1" l="1"/>
  <c r="A309" i="1"/>
  <c r="C308" i="1"/>
  <c r="D215" i="1"/>
  <c r="B216" i="1" l="1"/>
  <c r="A310" i="1"/>
  <c r="C309" i="1"/>
  <c r="E216" i="1" l="1"/>
  <c r="D216" i="1"/>
  <c r="B217" i="1" s="1"/>
  <c r="C310" i="1"/>
  <c r="A311" i="1"/>
  <c r="E217" i="1" l="1"/>
  <c r="D217" i="1"/>
  <c r="B218" i="1" s="1"/>
  <c r="C311" i="1"/>
  <c r="A312" i="1"/>
  <c r="E218" i="1" l="1"/>
  <c r="D218" i="1"/>
  <c r="B219" i="1" s="1"/>
  <c r="E219" i="1" s="1"/>
  <c r="C312" i="1"/>
  <c r="A313" i="1"/>
  <c r="A314" i="1" l="1"/>
  <c r="C313" i="1"/>
  <c r="D219" i="1"/>
  <c r="B220" i="1" l="1"/>
  <c r="C314" i="1"/>
  <c r="A315" i="1"/>
  <c r="E220" i="1" l="1"/>
  <c r="D220" i="1"/>
  <c r="B221" i="1" s="1"/>
  <c r="C315" i="1"/>
  <c r="A316" i="1"/>
  <c r="E221" i="1" l="1"/>
  <c r="D221" i="1"/>
  <c r="A317" i="1"/>
  <c r="C316" i="1"/>
  <c r="A318" i="1" l="1"/>
  <c r="C317" i="1"/>
  <c r="B222" i="1"/>
  <c r="E222" i="1" l="1"/>
  <c r="D222" i="1"/>
  <c r="B223" i="1" s="1"/>
  <c r="C318" i="1"/>
  <c r="A319" i="1"/>
  <c r="E223" i="1" l="1"/>
  <c r="D223" i="1"/>
  <c r="C319" i="1"/>
  <c r="A320" i="1"/>
  <c r="B224" i="1" l="1"/>
  <c r="E224" i="1" s="1"/>
  <c r="A321" i="1"/>
  <c r="C320" i="1"/>
  <c r="D224" i="1" l="1"/>
  <c r="B225" i="1" s="1"/>
  <c r="E225" i="1" s="1"/>
  <c r="A322" i="1"/>
  <c r="C321" i="1"/>
  <c r="D225" i="1" l="1"/>
  <c r="B226" i="1" s="1"/>
  <c r="E226" i="1" s="1"/>
  <c r="A323" i="1"/>
  <c r="C322" i="1"/>
  <c r="D226" i="1" l="1"/>
  <c r="B227" i="1" s="1"/>
  <c r="E227" i="1" s="1"/>
  <c r="C323" i="1"/>
  <c r="A324" i="1"/>
  <c r="D227" i="1" l="1"/>
  <c r="B228" i="1" s="1"/>
  <c r="A325" i="1"/>
  <c r="C324" i="1"/>
  <c r="E228" i="1" l="1"/>
  <c r="A326" i="1"/>
  <c r="C325" i="1"/>
  <c r="D228" i="1"/>
  <c r="B229" i="1" l="1"/>
  <c r="A327" i="1"/>
  <c r="C326" i="1"/>
  <c r="E229" i="1" l="1"/>
  <c r="D229" i="1"/>
  <c r="B230" i="1" s="1"/>
  <c r="A328" i="1"/>
  <c r="C327" i="1"/>
  <c r="E230" i="1" l="1"/>
  <c r="D230" i="1"/>
  <c r="C328" i="1"/>
  <c r="A329" i="1"/>
  <c r="B231" i="1" l="1"/>
  <c r="C329" i="1"/>
  <c r="A330" i="1"/>
  <c r="E231" i="1" l="1"/>
  <c r="D231" i="1"/>
  <c r="B232" i="1" s="1"/>
  <c r="A331" i="1"/>
  <c r="C330" i="1"/>
  <c r="E232" i="1" l="1"/>
  <c r="D232" i="1"/>
  <c r="B233" i="1" s="1"/>
  <c r="A332" i="1"/>
  <c r="C331" i="1"/>
  <c r="D233" i="1" l="1"/>
  <c r="B234" i="1" s="1"/>
  <c r="D234" i="1" s="1"/>
  <c r="E233" i="1"/>
  <c r="A333" i="1"/>
  <c r="C332" i="1"/>
  <c r="E234" i="1" l="1"/>
  <c r="B235" i="1"/>
  <c r="A334" i="1"/>
  <c r="C333" i="1"/>
  <c r="E235" i="1" l="1"/>
  <c r="A335" i="1"/>
  <c r="C334" i="1"/>
  <c r="D235" i="1"/>
  <c r="B236" i="1" l="1"/>
  <c r="D236" i="1" s="1"/>
  <c r="C335" i="1"/>
  <c r="A336" i="1"/>
  <c r="E236" i="1" l="1"/>
  <c r="A337" i="1"/>
  <c r="C336" i="1"/>
  <c r="B237" i="1"/>
  <c r="E237" i="1" l="1"/>
  <c r="D237" i="1"/>
  <c r="A338" i="1"/>
  <c r="C337" i="1"/>
  <c r="A339" i="1" l="1"/>
  <c r="C338" i="1"/>
  <c r="B238" i="1"/>
  <c r="E238" i="1" l="1"/>
  <c r="D238" i="1"/>
  <c r="B239" i="1" s="1"/>
  <c r="C339" i="1"/>
  <c r="A340" i="1"/>
  <c r="E239" i="1" l="1"/>
  <c r="A341" i="1"/>
  <c r="C340" i="1"/>
  <c r="D239" i="1"/>
  <c r="B240" i="1" l="1"/>
  <c r="A342" i="1"/>
  <c r="C341" i="1"/>
  <c r="E240" i="1" l="1"/>
  <c r="A343" i="1"/>
  <c r="C342" i="1"/>
  <c r="D240" i="1"/>
  <c r="A344" i="1" l="1"/>
  <c r="C343" i="1"/>
  <c r="B241" i="1"/>
  <c r="D241" i="1" s="1"/>
  <c r="E241" i="1" l="1"/>
  <c r="A345" i="1"/>
  <c r="C344" i="1"/>
  <c r="B242" i="1"/>
  <c r="E242" i="1" l="1"/>
  <c r="D242" i="1"/>
  <c r="C345" i="1"/>
  <c r="A346" i="1"/>
  <c r="A347" i="1" l="1"/>
  <c r="C346" i="1"/>
  <c r="B243" i="1"/>
  <c r="E243" i="1" l="1"/>
  <c r="D243" i="1"/>
  <c r="C347" i="1"/>
  <c r="A348" i="1"/>
  <c r="A349" i="1" l="1"/>
  <c r="C348" i="1"/>
  <c r="B244" i="1"/>
  <c r="D244" i="1" s="1"/>
  <c r="E244" i="1" l="1"/>
  <c r="B245" i="1"/>
  <c r="A350" i="1"/>
  <c r="C349" i="1"/>
  <c r="E245" i="1" l="1"/>
  <c r="A351" i="1"/>
  <c r="C350" i="1"/>
  <c r="D245" i="1"/>
  <c r="B246" i="1" l="1"/>
  <c r="D246" i="1" s="1"/>
  <c r="A352" i="1"/>
  <c r="C351" i="1"/>
  <c r="E246" i="1" l="1"/>
  <c r="C352" i="1"/>
  <c r="A353" i="1"/>
  <c r="B247" i="1"/>
  <c r="D247" i="1" s="1"/>
  <c r="E247" i="1" l="1"/>
  <c r="B248" i="1"/>
  <c r="C353" i="1"/>
  <c r="A354" i="1"/>
  <c r="E248" i="1" l="1"/>
  <c r="D248" i="1"/>
  <c r="B249" i="1" s="1"/>
  <c r="D249" i="1" s="1"/>
  <c r="A355" i="1"/>
  <c r="C354" i="1"/>
  <c r="E249" i="1" l="1"/>
  <c r="B250" i="1"/>
  <c r="D250" i="1" s="1"/>
  <c r="C355" i="1"/>
  <c r="A356" i="1"/>
  <c r="E250" i="1" l="1"/>
  <c r="A357" i="1"/>
  <c r="C356" i="1"/>
  <c r="B251" i="1"/>
  <c r="E251" i="1" l="1"/>
  <c r="D251" i="1"/>
  <c r="C357" i="1"/>
  <c r="A358" i="1"/>
  <c r="B252" i="1" l="1"/>
  <c r="C358" i="1"/>
  <c r="A359" i="1"/>
  <c r="E252" i="1" l="1"/>
  <c r="D252" i="1"/>
  <c r="B253" i="1" s="1"/>
  <c r="D253" i="1" s="1"/>
  <c r="C359" i="1"/>
  <c r="A360" i="1"/>
  <c r="E253" i="1" l="1"/>
  <c r="B254" i="1"/>
  <c r="A361" i="1"/>
  <c r="C360" i="1"/>
  <c r="E254" i="1" l="1"/>
  <c r="A362" i="1"/>
  <c r="C361" i="1"/>
  <c r="D254" i="1"/>
  <c r="B255" i="1" l="1"/>
  <c r="A363" i="1"/>
  <c r="C362" i="1"/>
  <c r="E255" i="1" l="1"/>
  <c r="A364" i="1"/>
  <c r="C363" i="1"/>
  <c r="D255" i="1"/>
  <c r="A365" i="1" l="1"/>
  <c r="C364" i="1"/>
  <c r="B256" i="1"/>
  <c r="E256" i="1" l="1"/>
  <c r="D256" i="1"/>
  <c r="A366" i="1"/>
  <c r="C365" i="1"/>
  <c r="A367" i="1" l="1"/>
  <c r="C366" i="1"/>
  <c r="B257" i="1"/>
  <c r="D257" i="1" s="1"/>
  <c r="E257" i="1" l="1"/>
  <c r="B258" i="1"/>
  <c r="D258" i="1" s="1"/>
  <c r="A368" i="1"/>
  <c r="C367" i="1"/>
  <c r="E258" i="1" l="1"/>
  <c r="C368" i="1"/>
  <c r="A369" i="1"/>
  <c r="B259" i="1"/>
  <c r="E259" i="1" l="1"/>
  <c r="D259" i="1"/>
  <c r="B260" i="1" s="1"/>
  <c r="C369" i="1"/>
  <c r="A370" i="1"/>
  <c r="E260" i="1" l="1"/>
  <c r="A371" i="1"/>
  <c r="C370" i="1"/>
  <c r="D260" i="1"/>
  <c r="B261" i="1" l="1"/>
  <c r="D261" i="1" s="1"/>
  <c r="C371" i="1"/>
  <c r="A372" i="1"/>
  <c r="B262" i="1" l="1"/>
  <c r="E261" i="1"/>
  <c r="A373" i="1"/>
  <c r="C372" i="1"/>
  <c r="E262" i="1" l="1"/>
  <c r="D262" i="1"/>
  <c r="A374" i="1"/>
  <c r="C373" i="1"/>
  <c r="B263" i="1" l="1"/>
  <c r="D263" i="1" s="1"/>
  <c r="C374" i="1"/>
  <c r="A375" i="1"/>
  <c r="B264" i="1" l="1"/>
  <c r="E263" i="1"/>
  <c r="A376" i="1"/>
  <c r="C375" i="1"/>
  <c r="E264" i="1" l="1"/>
  <c r="D264" i="1"/>
  <c r="C376" i="1"/>
  <c r="A377" i="1"/>
  <c r="B265" i="1" l="1"/>
  <c r="C377" i="1"/>
  <c r="A378" i="1"/>
  <c r="E265" i="1" l="1"/>
  <c r="D265" i="1"/>
  <c r="A379" i="1"/>
  <c r="C378" i="1"/>
  <c r="B266" i="1" l="1"/>
  <c r="D266" i="1" s="1"/>
  <c r="C379" i="1"/>
  <c r="A380" i="1"/>
  <c r="B267" i="1" l="1"/>
  <c r="D267" i="1" s="1"/>
  <c r="E266" i="1"/>
  <c r="A381" i="1"/>
  <c r="C380" i="1"/>
  <c r="B268" i="1" l="1"/>
  <c r="E267" i="1"/>
  <c r="C381" i="1"/>
  <c r="A382" i="1"/>
  <c r="E268" i="1" l="1"/>
  <c r="D268" i="1"/>
  <c r="C382" i="1"/>
  <c r="A383" i="1"/>
  <c r="B269" i="1" l="1"/>
  <c r="D269" i="1" s="1"/>
  <c r="C383" i="1"/>
  <c r="A384" i="1"/>
  <c r="E269" i="1" l="1"/>
  <c r="B270" i="1"/>
  <c r="A385" i="1"/>
  <c r="C384" i="1"/>
  <c r="E270" i="1" l="1"/>
  <c r="D270" i="1"/>
  <c r="A386" i="1"/>
  <c r="C385" i="1"/>
  <c r="B271" i="1" l="1"/>
  <c r="D271" i="1" s="1"/>
  <c r="C386" i="1"/>
  <c r="A387" i="1"/>
  <c r="B272" i="1" l="1"/>
  <c r="E271" i="1"/>
  <c r="A388" i="1"/>
  <c r="C387" i="1"/>
  <c r="E272" i="1" l="1"/>
  <c r="D272" i="1"/>
  <c r="A389" i="1"/>
  <c r="C388" i="1"/>
  <c r="B273" i="1" l="1"/>
  <c r="A390" i="1"/>
  <c r="C389" i="1"/>
  <c r="E273" i="1" l="1"/>
  <c r="D273" i="1"/>
  <c r="A391" i="1"/>
  <c r="C390" i="1"/>
  <c r="B274" i="1" l="1"/>
  <c r="C391" i="1"/>
  <c r="A392" i="1"/>
  <c r="E274" i="1" l="1"/>
  <c r="D274" i="1"/>
  <c r="C392" i="1"/>
  <c r="A393" i="1"/>
  <c r="B275" i="1" l="1"/>
  <c r="D275" i="1" s="1"/>
  <c r="C393" i="1"/>
  <c r="A394" i="1"/>
  <c r="B276" i="1" l="1"/>
  <c r="E275" i="1"/>
  <c r="A395" i="1"/>
  <c r="C394" i="1"/>
  <c r="E276" i="1" l="1"/>
  <c r="D276" i="1"/>
  <c r="A396" i="1"/>
  <c r="C395" i="1"/>
  <c r="B277" i="1" l="1"/>
  <c r="A397" i="1"/>
  <c r="C396" i="1"/>
  <c r="E277" i="1" l="1"/>
  <c r="D277" i="1"/>
  <c r="C397" i="1"/>
  <c r="A398" i="1"/>
  <c r="B278" i="1" l="1"/>
  <c r="A399" i="1"/>
  <c r="C398" i="1"/>
  <c r="E278" i="1" l="1"/>
  <c r="D278" i="1"/>
  <c r="A400" i="1"/>
  <c r="C399" i="1"/>
  <c r="B279" i="1" l="1"/>
  <c r="A401" i="1"/>
  <c r="C400" i="1"/>
  <c r="E279" i="1" l="1"/>
  <c r="D279" i="1"/>
  <c r="A402" i="1"/>
  <c r="C401" i="1"/>
  <c r="B280" i="1" l="1"/>
  <c r="A403" i="1"/>
  <c r="C402" i="1"/>
  <c r="E280" i="1" l="1"/>
  <c r="D280" i="1"/>
  <c r="A404" i="1"/>
  <c r="C403" i="1"/>
  <c r="B281" i="1" l="1"/>
  <c r="D281" i="1" s="1"/>
  <c r="C404" i="1"/>
  <c r="A405" i="1"/>
  <c r="B282" i="1" l="1"/>
  <c r="E281" i="1"/>
  <c r="A406" i="1"/>
  <c r="C405" i="1"/>
  <c r="E282" i="1" l="1"/>
  <c r="D282" i="1"/>
  <c r="A407" i="1"/>
  <c r="C406" i="1"/>
  <c r="B283" i="1" l="1"/>
  <c r="C407" i="1"/>
  <c r="A408" i="1"/>
  <c r="E283" i="1" l="1"/>
  <c r="D283" i="1"/>
  <c r="C408" i="1"/>
  <c r="A409" i="1"/>
  <c r="B284" i="1" l="1"/>
  <c r="C409" i="1"/>
  <c r="A410" i="1"/>
  <c r="E284" i="1" l="1"/>
  <c r="D284" i="1"/>
  <c r="A411" i="1"/>
  <c r="C410" i="1"/>
  <c r="B285" i="1" l="1"/>
  <c r="D285" i="1" s="1"/>
  <c r="C411" i="1"/>
  <c r="A412" i="1"/>
  <c r="B286" i="1" l="1"/>
  <c r="E285" i="1"/>
  <c r="A413" i="1"/>
  <c r="C412" i="1"/>
  <c r="E286" i="1" l="1"/>
  <c r="D286" i="1"/>
  <c r="C413" i="1"/>
  <c r="A414" i="1"/>
  <c r="B287" i="1" l="1"/>
  <c r="D287" i="1" s="1"/>
  <c r="A415" i="1"/>
  <c r="C414" i="1"/>
  <c r="B288" i="1" l="1"/>
  <c r="D288" i="1" s="1"/>
  <c r="E287" i="1"/>
  <c r="A416" i="1"/>
  <c r="C415" i="1"/>
  <c r="B289" i="1" l="1"/>
  <c r="E288" i="1"/>
  <c r="C416" i="1"/>
  <c r="A417" i="1"/>
  <c r="E289" i="1" l="1"/>
  <c r="D289" i="1"/>
  <c r="A418" i="1"/>
  <c r="C417" i="1"/>
  <c r="B290" i="1" l="1"/>
  <c r="D290" i="1" s="1"/>
  <c r="A419" i="1"/>
  <c r="C418" i="1"/>
  <c r="B291" i="1" l="1"/>
  <c r="E290" i="1"/>
  <c r="C419" i="1"/>
  <c r="A420" i="1"/>
  <c r="E291" i="1" l="1"/>
  <c r="D291" i="1"/>
  <c r="A421" i="1"/>
  <c r="C420" i="1"/>
  <c r="B292" i="1" l="1"/>
  <c r="D292" i="1" s="1"/>
  <c r="A422" i="1"/>
  <c r="C421" i="1"/>
  <c r="B293" i="1" l="1"/>
  <c r="D293" i="1" s="1"/>
  <c r="E292" i="1"/>
  <c r="A423" i="1"/>
  <c r="C422" i="1"/>
  <c r="B294" i="1" l="1"/>
  <c r="D294" i="1" s="1"/>
  <c r="E293" i="1"/>
  <c r="A424" i="1"/>
  <c r="C423" i="1"/>
  <c r="B295" i="1" l="1"/>
  <c r="D295" i="1" s="1"/>
  <c r="E294" i="1"/>
  <c r="C424" i="1"/>
  <c r="A425" i="1"/>
  <c r="B296" i="1" l="1"/>
  <c r="E295" i="1"/>
  <c r="C425" i="1"/>
  <c r="A426" i="1"/>
  <c r="E296" i="1" l="1"/>
  <c r="D296" i="1"/>
  <c r="A427" i="1"/>
  <c r="C426" i="1"/>
  <c r="B297" i="1" l="1"/>
  <c r="D297" i="1" s="1"/>
  <c r="A428" i="1"/>
  <c r="C427" i="1"/>
  <c r="B298" i="1" l="1"/>
  <c r="D298" i="1" s="1"/>
  <c r="E297" i="1"/>
  <c r="C428" i="1"/>
  <c r="A429" i="1"/>
  <c r="B299" i="1" l="1"/>
  <c r="E298" i="1"/>
  <c r="C429" i="1"/>
  <c r="A430" i="1"/>
  <c r="E299" i="1" l="1"/>
  <c r="D299" i="1"/>
  <c r="A431" i="1"/>
  <c r="C430" i="1"/>
  <c r="B300" i="1" l="1"/>
  <c r="C431" i="1"/>
  <c r="A432" i="1"/>
  <c r="E300" i="1" l="1"/>
  <c r="D300" i="1"/>
  <c r="C432" i="1"/>
  <c r="A433" i="1"/>
  <c r="B301" i="1" l="1"/>
  <c r="D301" i="1" s="1"/>
  <c r="C433" i="1"/>
  <c r="A434" i="1"/>
  <c r="B302" i="1" l="1"/>
  <c r="E301" i="1"/>
  <c r="A435" i="1"/>
  <c r="C434" i="1"/>
  <c r="E302" i="1" l="1"/>
  <c r="D302" i="1"/>
  <c r="A436" i="1"/>
  <c r="C435" i="1"/>
  <c r="B303" i="1" l="1"/>
  <c r="D303" i="1" s="1"/>
  <c r="C436" i="1"/>
  <c r="A437" i="1"/>
  <c r="B304" i="1" l="1"/>
  <c r="E303" i="1"/>
  <c r="C437" i="1"/>
  <c r="A438" i="1"/>
  <c r="E304" i="1" l="1"/>
  <c r="D304" i="1"/>
  <c r="A439" i="1"/>
  <c r="C438" i="1"/>
  <c r="B305" i="1" l="1"/>
  <c r="C439" i="1"/>
  <c r="A440" i="1"/>
  <c r="E305" i="1" l="1"/>
  <c r="D305" i="1"/>
  <c r="C440" i="1"/>
  <c r="A441" i="1"/>
  <c r="B306" i="1" l="1"/>
  <c r="C441" i="1"/>
  <c r="A442" i="1"/>
  <c r="E306" i="1" l="1"/>
  <c r="D306" i="1"/>
  <c r="A443" i="1"/>
  <c r="C442" i="1"/>
  <c r="B307" i="1" l="1"/>
  <c r="D307" i="1" s="1"/>
  <c r="A444" i="1"/>
  <c r="C443" i="1"/>
  <c r="B308" i="1" l="1"/>
  <c r="E307" i="1"/>
  <c r="A445" i="1"/>
  <c r="C444" i="1"/>
  <c r="E308" i="1" l="1"/>
  <c r="D308" i="1"/>
  <c r="A446" i="1"/>
  <c r="C445" i="1"/>
  <c r="B309" i="1" l="1"/>
  <c r="A447" i="1"/>
  <c r="C446" i="1"/>
  <c r="E309" i="1" l="1"/>
  <c r="D309" i="1"/>
  <c r="C447" i="1"/>
  <c r="A448" i="1"/>
  <c r="B310" i="1" l="1"/>
  <c r="C448" i="1"/>
  <c r="A449" i="1"/>
  <c r="E310" i="1" l="1"/>
  <c r="D310" i="1"/>
  <c r="A450" i="1"/>
  <c r="C449" i="1"/>
  <c r="B311" i="1" l="1"/>
  <c r="A451" i="1"/>
  <c r="C450" i="1"/>
  <c r="E311" i="1" l="1"/>
  <c r="D311" i="1"/>
  <c r="C451" i="1"/>
  <c r="A452" i="1"/>
  <c r="B312" i="1" l="1"/>
  <c r="A453" i="1"/>
  <c r="C452" i="1"/>
  <c r="E312" i="1" l="1"/>
  <c r="D312" i="1"/>
  <c r="C453" i="1"/>
  <c r="A454" i="1"/>
  <c r="B313" i="1" l="1"/>
  <c r="A455" i="1"/>
  <c r="C454" i="1"/>
  <c r="E313" i="1" l="1"/>
  <c r="D313" i="1"/>
  <c r="A456" i="1"/>
  <c r="C455" i="1"/>
  <c r="B314" i="1" l="1"/>
  <c r="C456" i="1"/>
  <c r="A457" i="1"/>
  <c r="E314" i="1" l="1"/>
  <c r="D314" i="1"/>
  <c r="C457" i="1"/>
  <c r="A458" i="1"/>
  <c r="B315" i="1" l="1"/>
  <c r="D315" i="1" s="1"/>
  <c r="A459" i="1"/>
  <c r="C458" i="1"/>
  <c r="B316" i="1" l="1"/>
  <c r="E315" i="1"/>
  <c r="A460" i="1"/>
  <c r="C459" i="1"/>
  <c r="E316" i="1" l="1"/>
  <c r="D316" i="1"/>
  <c r="A461" i="1"/>
  <c r="C460" i="1"/>
  <c r="B317" i="1" l="1"/>
  <c r="D317" i="1" s="1"/>
  <c r="A462" i="1"/>
  <c r="C461" i="1"/>
  <c r="B318" i="1" l="1"/>
  <c r="E317" i="1"/>
  <c r="A463" i="1"/>
  <c r="C462" i="1"/>
  <c r="E318" i="1" l="1"/>
  <c r="D318" i="1"/>
  <c r="A464" i="1"/>
  <c r="C463" i="1"/>
  <c r="B319" i="1" l="1"/>
  <c r="D319" i="1" s="1"/>
  <c r="A465" i="1"/>
  <c r="C464" i="1"/>
  <c r="B320" i="1" l="1"/>
  <c r="D320" i="1" s="1"/>
  <c r="E319" i="1"/>
  <c r="A466" i="1"/>
  <c r="C465" i="1"/>
  <c r="B321" i="1" l="1"/>
  <c r="D321" i="1" s="1"/>
  <c r="E320" i="1"/>
  <c r="C466" i="1"/>
  <c r="A467" i="1"/>
  <c r="B322" i="1" l="1"/>
  <c r="D322" i="1" s="1"/>
  <c r="E321" i="1"/>
  <c r="A468" i="1"/>
  <c r="C467" i="1"/>
  <c r="B323" i="1" l="1"/>
  <c r="D323" i="1" s="1"/>
  <c r="E322" i="1"/>
  <c r="C468" i="1"/>
  <c r="A469" i="1"/>
  <c r="B324" i="1" l="1"/>
  <c r="D324" i="1" s="1"/>
  <c r="E323" i="1"/>
  <c r="A470" i="1"/>
  <c r="C469" i="1"/>
  <c r="B325" i="1" l="1"/>
  <c r="D325" i="1" s="1"/>
  <c r="E324" i="1"/>
  <c r="A471" i="1"/>
  <c r="C470" i="1"/>
  <c r="B326" i="1" l="1"/>
  <c r="E325" i="1"/>
  <c r="A472" i="1"/>
  <c r="C471" i="1"/>
  <c r="E326" i="1" l="1"/>
  <c r="D326" i="1"/>
  <c r="A473" i="1"/>
  <c r="C472" i="1"/>
  <c r="B327" i="1" l="1"/>
  <c r="D327" i="1" s="1"/>
  <c r="C473" i="1"/>
  <c r="A474" i="1"/>
  <c r="B328" i="1" l="1"/>
  <c r="E327" i="1"/>
  <c r="C474" i="1"/>
  <c r="A475" i="1"/>
  <c r="E328" i="1" l="1"/>
  <c r="D328" i="1"/>
  <c r="A476" i="1"/>
  <c r="C475" i="1"/>
  <c r="B329" i="1" l="1"/>
  <c r="D329" i="1" s="1"/>
  <c r="C476" i="1"/>
  <c r="A477" i="1"/>
  <c r="B330" i="1" l="1"/>
  <c r="E329" i="1"/>
  <c r="A478" i="1"/>
  <c r="C477" i="1"/>
  <c r="E330" i="1" l="1"/>
  <c r="D330" i="1"/>
  <c r="A479" i="1"/>
  <c r="C478" i="1"/>
  <c r="B331" i="1" l="1"/>
  <c r="D331" i="1" s="1"/>
  <c r="A480" i="1"/>
  <c r="C479" i="1"/>
  <c r="B332" i="1" l="1"/>
  <c r="D332" i="1" s="1"/>
  <c r="E331" i="1"/>
  <c r="A481" i="1"/>
  <c r="C480" i="1"/>
  <c r="B333" i="1" l="1"/>
  <c r="D333" i="1" s="1"/>
  <c r="E332" i="1"/>
  <c r="A482" i="1"/>
  <c r="C481" i="1"/>
  <c r="B334" i="1" l="1"/>
  <c r="E333" i="1"/>
  <c r="C482" i="1"/>
  <c r="A483" i="1"/>
  <c r="E334" i="1" l="1"/>
  <c r="D334" i="1"/>
  <c r="A484" i="1"/>
  <c r="C483" i="1"/>
  <c r="B335" i="1" l="1"/>
  <c r="C484" i="1"/>
  <c r="A485" i="1"/>
  <c r="E335" i="1" l="1"/>
  <c r="D335" i="1"/>
  <c r="A486" i="1"/>
  <c r="C485" i="1"/>
  <c r="B336" i="1" l="1"/>
  <c r="A487" i="1"/>
  <c r="C486" i="1"/>
  <c r="E336" i="1" l="1"/>
  <c r="D336" i="1"/>
  <c r="A488" i="1"/>
  <c r="C487" i="1"/>
  <c r="B337" i="1" l="1"/>
  <c r="D337" i="1" s="1"/>
  <c r="A489" i="1"/>
  <c r="C488" i="1"/>
  <c r="B338" i="1" l="1"/>
  <c r="E337" i="1"/>
  <c r="A490" i="1"/>
  <c r="C489" i="1"/>
  <c r="E338" i="1" l="1"/>
  <c r="D338" i="1"/>
  <c r="C490" i="1"/>
  <c r="A491" i="1"/>
  <c r="B339" i="1" l="1"/>
  <c r="C491" i="1"/>
  <c r="A492" i="1"/>
  <c r="E339" i="1" l="1"/>
  <c r="D339" i="1"/>
  <c r="C492" i="1"/>
  <c r="A493" i="1"/>
  <c r="B340" i="1" l="1"/>
  <c r="D340" i="1" s="1"/>
  <c r="A494" i="1"/>
  <c r="C493" i="1"/>
  <c r="B341" i="1" l="1"/>
  <c r="E340" i="1"/>
  <c r="A495" i="1"/>
  <c r="C494" i="1"/>
  <c r="E341" i="1" l="1"/>
  <c r="D341" i="1"/>
  <c r="A496" i="1"/>
  <c r="C495" i="1"/>
  <c r="B342" i="1" l="1"/>
  <c r="D342" i="1" s="1"/>
  <c r="A497" i="1"/>
  <c r="C496" i="1"/>
  <c r="B343" i="1" l="1"/>
  <c r="D343" i="1" s="1"/>
  <c r="E342" i="1"/>
  <c r="C497" i="1"/>
  <c r="A498" i="1"/>
  <c r="B344" i="1" l="1"/>
  <c r="D344" i="1" s="1"/>
  <c r="E343" i="1"/>
  <c r="C498" i="1"/>
  <c r="A499" i="1"/>
  <c r="B345" i="1" l="1"/>
  <c r="D345" i="1" s="1"/>
  <c r="E344" i="1"/>
  <c r="C499" i="1"/>
  <c r="A500" i="1"/>
  <c r="B346" i="1" l="1"/>
  <c r="D346" i="1" s="1"/>
  <c r="E345" i="1"/>
  <c r="C500" i="1"/>
  <c r="D14" i="1" s="1"/>
  <c r="A501" i="1"/>
  <c r="B347" i="1" l="1"/>
  <c r="D347" i="1" s="1"/>
  <c r="E346" i="1"/>
  <c r="A502" i="1"/>
  <c r="C501" i="1"/>
  <c r="B348" i="1" l="1"/>
  <c r="E347" i="1"/>
  <c r="C502" i="1"/>
  <c r="A503" i="1"/>
  <c r="E348" i="1" l="1"/>
  <c r="D348" i="1"/>
  <c r="A504" i="1"/>
  <c r="C503" i="1"/>
  <c r="B349" i="1" l="1"/>
  <c r="D349" i="1" s="1"/>
  <c r="A505" i="1"/>
  <c r="C504" i="1"/>
  <c r="B350" i="1" l="1"/>
  <c r="E349" i="1"/>
  <c r="A506" i="1"/>
  <c r="C505" i="1"/>
  <c r="E350" i="1" l="1"/>
  <c r="D350" i="1"/>
  <c r="C506" i="1"/>
  <c r="A507" i="1"/>
  <c r="B351" i="1" l="1"/>
  <c r="C507" i="1"/>
  <c r="A508" i="1"/>
  <c r="E351" i="1" l="1"/>
  <c r="D351" i="1"/>
  <c r="A509" i="1"/>
  <c r="C508" i="1"/>
  <c r="B352" i="1" l="1"/>
  <c r="A510" i="1"/>
  <c r="C509" i="1"/>
  <c r="E352" i="1" l="1"/>
  <c r="D352" i="1"/>
  <c r="A511" i="1"/>
  <c r="C510" i="1"/>
  <c r="B353" i="1" l="1"/>
  <c r="D353" i="1" s="1"/>
  <c r="A512" i="1"/>
  <c r="C511" i="1"/>
  <c r="B354" i="1" l="1"/>
  <c r="D354" i="1" s="1"/>
  <c r="E353" i="1"/>
  <c r="A513" i="1"/>
  <c r="C512" i="1"/>
  <c r="B355" i="1" l="1"/>
  <c r="E354" i="1"/>
  <c r="C513" i="1"/>
  <c r="A514" i="1"/>
  <c r="E355" i="1" l="1"/>
  <c r="D355" i="1"/>
  <c r="C514" i="1"/>
  <c r="A515" i="1"/>
  <c r="B356" i="1" l="1"/>
  <c r="C515" i="1"/>
  <c r="A516" i="1"/>
  <c r="E356" i="1" l="1"/>
  <c r="D356" i="1"/>
  <c r="C516" i="1"/>
  <c r="A517" i="1"/>
  <c r="B357" i="1" l="1"/>
  <c r="A518" i="1"/>
  <c r="C517" i="1"/>
  <c r="E357" i="1" l="1"/>
  <c r="D357" i="1"/>
  <c r="C518" i="1"/>
  <c r="A519" i="1"/>
  <c r="B358" i="1" l="1"/>
  <c r="A520" i="1"/>
  <c r="C519" i="1"/>
  <c r="E358" i="1" l="1"/>
  <c r="D358" i="1"/>
  <c r="A521" i="1"/>
  <c r="C520" i="1"/>
  <c r="B359" i="1" l="1"/>
  <c r="D359" i="1" s="1"/>
  <c r="A522" i="1"/>
  <c r="C521" i="1"/>
  <c r="B360" i="1" l="1"/>
  <c r="D360" i="1" s="1"/>
  <c r="E359" i="1"/>
  <c r="C522" i="1"/>
  <c r="A523" i="1"/>
  <c r="B361" i="1" l="1"/>
  <c r="D361" i="1" s="1"/>
  <c r="E360" i="1"/>
  <c r="C523" i="1"/>
  <c r="A524" i="1"/>
  <c r="B362" i="1" l="1"/>
  <c r="D362" i="1" s="1"/>
  <c r="E361" i="1"/>
  <c r="A525" i="1"/>
  <c r="C524" i="1"/>
  <c r="B363" i="1" l="1"/>
  <c r="D363" i="1" s="1"/>
  <c r="E362" i="1"/>
  <c r="A526" i="1"/>
  <c r="C525" i="1"/>
  <c r="B364" i="1" l="1"/>
  <c r="D364" i="1" s="1"/>
  <c r="E363" i="1"/>
  <c r="A527" i="1"/>
  <c r="C526" i="1"/>
  <c r="B365" i="1" l="1"/>
  <c r="D365" i="1" s="1"/>
  <c r="E364" i="1"/>
  <c r="A528" i="1"/>
  <c r="C527" i="1"/>
  <c r="B366" i="1" l="1"/>
  <c r="E365" i="1"/>
  <c r="A529" i="1"/>
  <c r="C528" i="1"/>
  <c r="E366" i="1" l="1"/>
  <c r="D366" i="1"/>
  <c r="C529" i="1"/>
  <c r="A530" i="1"/>
  <c r="B367" i="1" l="1"/>
  <c r="C530" i="1"/>
  <c r="A531" i="1"/>
  <c r="E367" i="1" l="1"/>
  <c r="D367" i="1"/>
  <c r="C531" i="1"/>
  <c r="A532" i="1"/>
  <c r="B368" i="1" l="1"/>
  <c r="D368" i="1" s="1"/>
  <c r="C532" i="1"/>
  <c r="A533" i="1"/>
  <c r="B369" i="1" l="1"/>
  <c r="E368" i="1"/>
  <c r="A534" i="1"/>
  <c r="C533" i="1"/>
  <c r="E369" i="1" l="1"/>
  <c r="D369" i="1"/>
  <c r="C534" i="1"/>
  <c r="A535" i="1"/>
  <c r="B370" i="1" l="1"/>
  <c r="D370" i="1" s="1"/>
  <c r="A536" i="1"/>
  <c r="C535" i="1"/>
  <c r="B371" i="1" l="1"/>
  <c r="D371" i="1" s="1"/>
  <c r="E370" i="1"/>
  <c r="A537" i="1"/>
  <c r="C536" i="1"/>
  <c r="B372" i="1" l="1"/>
  <c r="D372" i="1" s="1"/>
  <c r="E371" i="1"/>
  <c r="A538" i="1"/>
  <c r="C537" i="1"/>
  <c r="B373" i="1" l="1"/>
  <c r="D373" i="1" s="1"/>
  <c r="E372" i="1"/>
  <c r="C538" i="1"/>
  <c r="A539" i="1"/>
  <c r="B374" i="1" l="1"/>
  <c r="D374" i="1" s="1"/>
  <c r="E373" i="1"/>
  <c r="C539" i="1"/>
  <c r="A540" i="1"/>
  <c r="B375" i="1" l="1"/>
  <c r="E374" i="1"/>
  <c r="A541" i="1"/>
  <c r="C540" i="1"/>
  <c r="E375" i="1" l="1"/>
  <c r="D375" i="1"/>
  <c r="A542" i="1"/>
  <c r="C541" i="1"/>
  <c r="B376" i="1" l="1"/>
  <c r="A543" i="1"/>
  <c r="C542" i="1"/>
  <c r="E376" i="1" l="1"/>
  <c r="D376" i="1"/>
  <c r="C543" i="1"/>
  <c r="A544" i="1"/>
  <c r="B377" i="1" l="1"/>
  <c r="A545" i="1"/>
  <c r="C544" i="1"/>
  <c r="E377" i="1" l="1"/>
  <c r="D377" i="1"/>
  <c r="A546" i="1"/>
  <c r="C545" i="1"/>
  <c r="B378" i="1" l="1"/>
  <c r="C546" i="1"/>
  <c r="A547" i="1"/>
  <c r="E378" i="1" l="1"/>
  <c r="D378" i="1"/>
  <c r="C547" i="1"/>
  <c r="A548" i="1"/>
  <c r="B379" i="1" l="1"/>
  <c r="A549" i="1"/>
  <c r="C548" i="1"/>
  <c r="E379" i="1" l="1"/>
  <c r="D379" i="1"/>
  <c r="C549" i="1"/>
  <c r="A550" i="1"/>
  <c r="B380" i="1" l="1"/>
  <c r="C550" i="1"/>
  <c r="A551" i="1"/>
  <c r="E380" i="1" l="1"/>
  <c r="D380" i="1"/>
  <c r="A552" i="1"/>
  <c r="C551" i="1"/>
  <c r="B381" i="1" l="1"/>
  <c r="D381" i="1" s="1"/>
  <c r="A553" i="1"/>
  <c r="C552" i="1"/>
  <c r="B382" i="1" l="1"/>
  <c r="D382" i="1" s="1"/>
  <c r="E381" i="1"/>
  <c r="A554" i="1"/>
  <c r="C553" i="1"/>
  <c r="B383" i="1" l="1"/>
  <c r="E382" i="1"/>
  <c r="A555" i="1"/>
  <c r="C554" i="1"/>
  <c r="E383" i="1" l="1"/>
  <c r="D383" i="1"/>
  <c r="A556" i="1"/>
  <c r="C555" i="1"/>
  <c r="B384" i="1" l="1"/>
  <c r="D384" i="1" s="1"/>
  <c r="A557" i="1"/>
  <c r="C556" i="1"/>
  <c r="B385" i="1" l="1"/>
  <c r="E384" i="1"/>
  <c r="A558" i="1"/>
  <c r="C557" i="1"/>
  <c r="E385" i="1" l="1"/>
  <c r="D385" i="1"/>
  <c r="A559" i="1"/>
  <c r="C558" i="1"/>
  <c r="B386" i="1" l="1"/>
  <c r="C559" i="1"/>
  <c r="A560" i="1"/>
  <c r="E386" i="1" l="1"/>
  <c r="D386" i="1"/>
  <c r="A561" i="1"/>
  <c r="C560" i="1"/>
  <c r="B387" i="1" l="1"/>
  <c r="D387" i="1" s="1"/>
  <c r="A562" i="1"/>
  <c r="C561" i="1"/>
  <c r="B388" i="1" l="1"/>
  <c r="D388" i="1" s="1"/>
  <c r="E387" i="1"/>
  <c r="A563" i="1"/>
  <c r="C562" i="1"/>
  <c r="B389" i="1" l="1"/>
  <c r="D389" i="1" s="1"/>
  <c r="E388" i="1"/>
  <c r="C563" i="1"/>
  <c r="A564" i="1"/>
  <c r="B390" i="1" l="1"/>
  <c r="E389" i="1"/>
  <c r="A565" i="1"/>
  <c r="C564" i="1"/>
  <c r="E390" i="1" l="1"/>
  <c r="D390" i="1"/>
  <c r="C565" i="1"/>
  <c r="A566" i="1"/>
  <c r="B391" i="1" l="1"/>
  <c r="C566" i="1"/>
  <c r="A567" i="1"/>
  <c r="E391" i="1" l="1"/>
  <c r="D391" i="1"/>
  <c r="A568" i="1"/>
  <c r="C567" i="1"/>
  <c r="B392" i="1" l="1"/>
  <c r="A569" i="1"/>
  <c r="C568" i="1"/>
  <c r="E392" i="1" l="1"/>
  <c r="D392" i="1"/>
  <c r="C569" i="1"/>
  <c r="A570" i="1"/>
  <c r="B393" i="1" l="1"/>
  <c r="C570" i="1"/>
  <c r="A571" i="1"/>
  <c r="E393" i="1" l="1"/>
  <c r="D393" i="1"/>
  <c r="A572" i="1"/>
  <c r="C571" i="1"/>
  <c r="B394" i="1" l="1"/>
  <c r="D394" i="1" s="1"/>
  <c r="A573" i="1"/>
  <c r="C572" i="1"/>
  <c r="B395" i="1" l="1"/>
  <c r="D395" i="1" s="1"/>
  <c r="E394" i="1"/>
  <c r="A574" i="1"/>
  <c r="C573" i="1"/>
  <c r="B396" i="1" l="1"/>
  <c r="E395" i="1"/>
  <c r="A575" i="1"/>
  <c r="C574" i="1"/>
  <c r="E396" i="1" l="1"/>
  <c r="D396" i="1"/>
  <c r="C575" i="1"/>
  <c r="A576" i="1"/>
  <c r="B397" i="1" l="1"/>
  <c r="D397" i="1" s="1"/>
  <c r="A577" i="1"/>
  <c r="C576" i="1"/>
  <c r="B398" i="1" l="1"/>
  <c r="D398" i="1" s="1"/>
  <c r="E397" i="1"/>
  <c r="A578" i="1"/>
  <c r="C577" i="1"/>
  <c r="B399" i="1" l="1"/>
  <c r="D399" i="1" s="1"/>
  <c r="E398" i="1"/>
  <c r="C578" i="1"/>
  <c r="A579" i="1"/>
  <c r="B400" i="1" l="1"/>
  <c r="E399" i="1"/>
  <c r="A580" i="1"/>
  <c r="C579" i="1"/>
  <c r="E400" i="1" l="1"/>
  <c r="D400" i="1"/>
  <c r="A581" i="1"/>
  <c r="C580" i="1"/>
  <c r="B401" i="1" l="1"/>
  <c r="C581" i="1"/>
  <c r="A582" i="1"/>
  <c r="E401" i="1" l="1"/>
  <c r="D401" i="1"/>
  <c r="C582" i="1"/>
  <c r="A583" i="1"/>
  <c r="B402" i="1" l="1"/>
  <c r="D402" i="1" s="1"/>
  <c r="A584" i="1"/>
  <c r="C583" i="1"/>
  <c r="B403" i="1" l="1"/>
  <c r="D403" i="1" s="1"/>
  <c r="E402" i="1"/>
  <c r="A585" i="1"/>
  <c r="C584" i="1"/>
  <c r="B404" i="1" l="1"/>
  <c r="D404" i="1" s="1"/>
  <c r="E403" i="1"/>
  <c r="A586" i="1"/>
  <c r="C585" i="1"/>
  <c r="B405" i="1" l="1"/>
  <c r="E404" i="1"/>
  <c r="A587" i="1"/>
  <c r="C586" i="1"/>
  <c r="E405" i="1" l="1"/>
  <c r="D405" i="1"/>
  <c r="A588" i="1"/>
  <c r="C587" i="1"/>
  <c r="B406" i="1" l="1"/>
  <c r="D406" i="1" s="1"/>
  <c r="A589" i="1"/>
  <c r="C588" i="1"/>
  <c r="B407" i="1" l="1"/>
  <c r="D407" i="1" s="1"/>
  <c r="E406" i="1"/>
  <c r="A590" i="1"/>
  <c r="C589" i="1"/>
  <c r="B408" i="1" l="1"/>
  <c r="D408" i="1" s="1"/>
  <c r="E407" i="1"/>
  <c r="A591" i="1"/>
  <c r="C590" i="1"/>
  <c r="E408" i="1" l="1"/>
  <c r="B409" i="1"/>
  <c r="D409" i="1" s="1"/>
  <c r="C591" i="1"/>
  <c r="A592" i="1"/>
  <c r="E409" i="1" l="1"/>
  <c r="B410" i="1"/>
  <c r="D410" i="1" s="1"/>
  <c r="A593" i="1"/>
  <c r="C592" i="1"/>
  <c r="B411" i="1" l="1"/>
  <c r="D411" i="1" s="1"/>
  <c r="E410" i="1"/>
  <c r="A594" i="1"/>
  <c r="C593" i="1"/>
  <c r="B412" i="1" l="1"/>
  <c r="D412" i="1" s="1"/>
  <c r="E411" i="1"/>
  <c r="C594" i="1"/>
  <c r="A595" i="1"/>
  <c r="E412" i="1" l="1"/>
  <c r="B413" i="1"/>
  <c r="C595" i="1"/>
  <c r="A596" i="1"/>
  <c r="E413" i="1" l="1"/>
  <c r="D413" i="1"/>
  <c r="A597" i="1"/>
  <c r="C596" i="1"/>
  <c r="B414" i="1" l="1"/>
  <c r="D414" i="1" s="1"/>
  <c r="C597" i="1"/>
  <c r="A598" i="1"/>
  <c r="B415" i="1" l="1"/>
  <c r="D415" i="1" s="1"/>
  <c r="E414" i="1"/>
  <c r="C598" i="1"/>
  <c r="A599" i="1"/>
  <c r="B416" i="1" l="1"/>
  <c r="D416" i="1" s="1"/>
  <c r="E415" i="1"/>
  <c r="A600" i="1"/>
  <c r="C599" i="1"/>
  <c r="E416" i="1" l="1"/>
  <c r="B417" i="1"/>
  <c r="A601" i="1"/>
  <c r="C600" i="1"/>
  <c r="E417" i="1" l="1"/>
  <c r="D417" i="1"/>
  <c r="C601" i="1"/>
  <c r="A602" i="1"/>
  <c r="B418" i="1" l="1"/>
  <c r="C602" i="1"/>
  <c r="A603" i="1"/>
  <c r="E418" i="1" l="1"/>
  <c r="D418" i="1"/>
  <c r="C603" i="1"/>
  <c r="A604" i="1"/>
  <c r="B419" i="1" l="1"/>
  <c r="A605" i="1"/>
  <c r="C604" i="1"/>
  <c r="E419" i="1" l="1"/>
  <c r="D419" i="1"/>
  <c r="A606" i="1"/>
  <c r="C605" i="1"/>
  <c r="B420" i="1" l="1"/>
  <c r="A607" i="1"/>
  <c r="C606" i="1"/>
  <c r="E420" i="1" l="1"/>
  <c r="D420" i="1"/>
  <c r="C607" i="1"/>
  <c r="A608" i="1"/>
  <c r="B421" i="1" l="1"/>
  <c r="D421" i="1" s="1"/>
  <c r="A609" i="1"/>
  <c r="C608" i="1"/>
  <c r="B422" i="1" l="1"/>
  <c r="D422" i="1" s="1"/>
  <c r="E421" i="1"/>
  <c r="C609" i="1"/>
  <c r="A610" i="1"/>
  <c r="E422" i="1" l="1"/>
  <c r="B423" i="1"/>
  <c r="C610" i="1"/>
  <c r="A611" i="1"/>
  <c r="E423" i="1" l="1"/>
  <c r="D423" i="1"/>
  <c r="C611" i="1"/>
  <c r="A612" i="1"/>
  <c r="B424" i="1" l="1"/>
  <c r="A613" i="1"/>
  <c r="C612" i="1"/>
  <c r="E424" i="1" l="1"/>
  <c r="D424" i="1"/>
  <c r="C613" i="1"/>
  <c r="A614" i="1"/>
  <c r="B425" i="1" l="1"/>
  <c r="D425" i="1" s="1"/>
  <c r="C614" i="1"/>
  <c r="A615" i="1"/>
  <c r="B426" i="1" l="1"/>
  <c r="D426" i="1" s="1"/>
  <c r="E425" i="1"/>
  <c r="A616" i="1"/>
  <c r="C615" i="1"/>
  <c r="E426" i="1" l="1"/>
  <c r="B427" i="1"/>
  <c r="D427" i="1" s="1"/>
  <c r="A617" i="1"/>
  <c r="C616" i="1"/>
  <c r="B428" i="1" l="1"/>
  <c r="D428" i="1" s="1"/>
  <c r="E427" i="1"/>
  <c r="A618" i="1"/>
  <c r="C617" i="1"/>
  <c r="B429" i="1" l="1"/>
  <c r="D429" i="1" s="1"/>
  <c r="E428" i="1"/>
  <c r="A619" i="1"/>
  <c r="C618" i="1"/>
  <c r="B430" i="1" l="1"/>
  <c r="E429" i="1"/>
  <c r="C619" i="1"/>
  <c r="A620" i="1"/>
  <c r="E430" i="1" l="1"/>
  <c r="D430" i="1"/>
  <c r="A621" i="1"/>
  <c r="C620" i="1"/>
  <c r="B431" i="1" l="1"/>
  <c r="D431" i="1" s="1"/>
  <c r="C621" i="1"/>
  <c r="A622" i="1"/>
  <c r="B432" i="1" l="1"/>
  <c r="E431" i="1"/>
  <c r="A623" i="1"/>
  <c r="C622" i="1"/>
  <c r="E432" i="1" l="1"/>
  <c r="D432" i="1"/>
  <c r="A624" i="1"/>
  <c r="C623" i="1"/>
  <c r="B433" i="1" l="1"/>
  <c r="D433" i="1" s="1"/>
  <c r="A625" i="1"/>
  <c r="C624" i="1"/>
  <c r="B434" i="1" l="1"/>
  <c r="D434" i="1"/>
  <c r="E433" i="1"/>
  <c r="A626" i="1"/>
  <c r="C625" i="1"/>
  <c r="B435" i="1" l="1"/>
  <c r="E434" i="1"/>
  <c r="C626" i="1"/>
  <c r="A627" i="1"/>
  <c r="E435" i="1" l="1"/>
  <c r="D435" i="1"/>
  <c r="A628" i="1"/>
  <c r="C627" i="1"/>
  <c r="B436" i="1" l="1"/>
  <c r="C628" i="1"/>
  <c r="A629" i="1"/>
  <c r="E436" i="1" l="1"/>
  <c r="D436" i="1"/>
  <c r="C629" i="1"/>
  <c r="A630" i="1"/>
  <c r="B437" i="1" l="1"/>
  <c r="A631" i="1"/>
  <c r="C630" i="1"/>
  <c r="E437" i="1" l="1"/>
  <c r="D437" i="1"/>
  <c r="A632" i="1"/>
  <c r="C631" i="1"/>
  <c r="B438" i="1" l="1"/>
  <c r="D438" i="1"/>
  <c r="C632" i="1"/>
  <c r="A633" i="1"/>
  <c r="B439" i="1" l="1"/>
  <c r="E438" i="1"/>
  <c r="C633" i="1"/>
  <c r="A634" i="1"/>
  <c r="E439" i="1" l="1"/>
  <c r="D439" i="1"/>
  <c r="A635" i="1"/>
  <c r="C634" i="1"/>
  <c r="B440" i="1" l="1"/>
  <c r="D440" i="1"/>
  <c r="A636" i="1"/>
  <c r="C635" i="1"/>
  <c r="B441" i="1" l="1"/>
  <c r="D441" i="1" s="1"/>
  <c r="E440" i="1"/>
  <c r="C636" i="1"/>
  <c r="A637" i="1"/>
  <c r="B442" i="1" l="1"/>
  <c r="D442" i="1" s="1"/>
  <c r="E441" i="1"/>
  <c r="C637" i="1"/>
  <c r="A638" i="1"/>
  <c r="B443" i="1" l="1"/>
  <c r="D443" i="1"/>
  <c r="E442" i="1"/>
  <c r="C638" i="1"/>
  <c r="A639" i="1"/>
  <c r="B444" i="1" l="1"/>
  <c r="E443" i="1"/>
  <c r="C639" i="1"/>
  <c r="A640" i="1"/>
  <c r="E444" i="1" l="1"/>
  <c r="D444" i="1"/>
  <c r="A641" i="1"/>
  <c r="C640" i="1"/>
  <c r="B445" i="1" l="1"/>
  <c r="C641" i="1"/>
  <c r="A642" i="1"/>
  <c r="E445" i="1" l="1"/>
  <c r="D445" i="1"/>
  <c r="C642" i="1"/>
  <c r="A643" i="1"/>
  <c r="B446" i="1" l="1"/>
  <c r="C643" i="1"/>
  <c r="A644" i="1"/>
  <c r="E446" i="1" l="1"/>
  <c r="D446" i="1"/>
  <c r="C644" i="1"/>
  <c r="A645" i="1"/>
  <c r="B447" i="1" l="1"/>
  <c r="C645" i="1"/>
  <c r="A646" i="1"/>
  <c r="E447" i="1" l="1"/>
  <c r="D447" i="1"/>
  <c r="C646" i="1"/>
  <c r="A647" i="1"/>
  <c r="B448" i="1" l="1"/>
  <c r="C647" i="1"/>
  <c r="A648" i="1"/>
  <c r="E448" i="1" l="1"/>
  <c r="D448" i="1"/>
  <c r="A649" i="1"/>
  <c r="C648" i="1"/>
  <c r="B449" i="1" l="1"/>
  <c r="D449" i="1" s="1"/>
  <c r="A650" i="1"/>
  <c r="C649" i="1"/>
  <c r="B450" i="1" l="1"/>
  <c r="E449" i="1"/>
  <c r="A651" i="1"/>
  <c r="C650" i="1"/>
  <c r="E450" i="1" l="1"/>
  <c r="D450" i="1"/>
  <c r="A652" i="1"/>
  <c r="C651" i="1"/>
  <c r="B451" i="1" l="1"/>
  <c r="C652" i="1"/>
  <c r="A653" i="1"/>
  <c r="E451" i="1" l="1"/>
  <c r="D451" i="1"/>
  <c r="C653" i="1"/>
  <c r="A654" i="1"/>
  <c r="B452" i="1" l="1"/>
  <c r="D452" i="1" s="1"/>
  <c r="A655" i="1"/>
  <c r="C654" i="1"/>
  <c r="B453" i="1" l="1"/>
  <c r="E452" i="1"/>
  <c r="A656" i="1"/>
  <c r="C655" i="1"/>
  <c r="E453" i="1" l="1"/>
  <c r="D453" i="1"/>
  <c r="A657" i="1"/>
  <c r="C656" i="1"/>
  <c r="B454" i="1" l="1"/>
  <c r="C657" i="1"/>
  <c r="A658" i="1"/>
  <c r="E454" i="1" l="1"/>
  <c r="D454" i="1"/>
  <c r="C658" i="1"/>
  <c r="A659" i="1"/>
  <c r="B455" i="1" l="1"/>
  <c r="D455" i="1"/>
  <c r="C659" i="1"/>
  <c r="A660" i="1"/>
  <c r="B456" i="1" l="1"/>
  <c r="E455" i="1"/>
  <c r="C660" i="1"/>
  <c r="A661" i="1"/>
  <c r="E456" i="1" l="1"/>
  <c r="D456" i="1"/>
  <c r="A662" i="1"/>
  <c r="C661" i="1"/>
  <c r="B457" i="1" l="1"/>
  <c r="D457" i="1" s="1"/>
  <c r="A663" i="1"/>
  <c r="C662" i="1"/>
  <c r="B458" i="1" l="1"/>
  <c r="E457" i="1"/>
  <c r="A664" i="1"/>
  <c r="C663" i="1"/>
  <c r="E458" i="1" l="1"/>
  <c r="D458" i="1"/>
  <c r="C664" i="1"/>
  <c r="A665" i="1"/>
  <c r="B459" i="1" l="1"/>
  <c r="C665" i="1"/>
  <c r="A666" i="1"/>
  <c r="E459" i="1" l="1"/>
  <c r="D459" i="1"/>
  <c r="C666" i="1"/>
  <c r="A667" i="1"/>
  <c r="B460" i="1" l="1"/>
  <c r="A668" i="1"/>
  <c r="C667" i="1"/>
  <c r="E460" i="1" l="1"/>
  <c r="D460" i="1"/>
  <c r="C668" i="1"/>
  <c r="A669" i="1"/>
  <c r="B461" i="1" l="1"/>
  <c r="C669" i="1"/>
  <c r="A670" i="1"/>
  <c r="E461" i="1" l="1"/>
  <c r="D461" i="1"/>
  <c r="A671" i="1"/>
  <c r="C670" i="1"/>
  <c r="B462" i="1" l="1"/>
  <c r="C671" i="1"/>
  <c r="A672" i="1"/>
  <c r="E462" i="1" l="1"/>
  <c r="D462" i="1"/>
  <c r="A673" i="1"/>
  <c r="C672" i="1"/>
  <c r="B463" i="1" l="1"/>
  <c r="D463" i="1"/>
  <c r="C673" i="1"/>
  <c r="A674" i="1"/>
  <c r="B464" i="1" l="1"/>
  <c r="D464" i="1" s="1"/>
  <c r="E463" i="1"/>
  <c r="C674" i="1"/>
  <c r="A675" i="1"/>
  <c r="B465" i="1" l="1"/>
  <c r="E464" i="1"/>
  <c r="C675" i="1"/>
  <c r="A676" i="1"/>
  <c r="E465" i="1" l="1"/>
  <c r="D465" i="1"/>
  <c r="C676" i="1"/>
  <c r="A677" i="1"/>
  <c r="B466" i="1" l="1"/>
  <c r="D466" i="1"/>
  <c r="A678" i="1"/>
  <c r="C677" i="1"/>
  <c r="B467" i="1" l="1"/>
  <c r="E466" i="1"/>
  <c r="A679" i="1"/>
  <c r="C678" i="1"/>
  <c r="E467" i="1" l="1"/>
  <c r="D467" i="1"/>
  <c r="A680" i="1"/>
  <c r="C679" i="1"/>
  <c r="B468" i="1" l="1"/>
  <c r="D468" i="1" s="1"/>
  <c r="C680" i="1"/>
  <c r="A681" i="1"/>
  <c r="B469" i="1" l="1"/>
  <c r="D469" i="1"/>
  <c r="E468" i="1"/>
  <c r="A682" i="1"/>
  <c r="C681" i="1"/>
  <c r="B470" i="1" l="1"/>
  <c r="D470" i="1"/>
  <c r="E469" i="1"/>
  <c r="A683" i="1"/>
  <c r="C682" i="1"/>
  <c r="B471" i="1" l="1"/>
  <c r="D471" i="1"/>
  <c r="E470" i="1"/>
  <c r="A684" i="1"/>
  <c r="C683" i="1"/>
  <c r="B472" i="1" l="1"/>
  <c r="E471" i="1"/>
  <c r="A685" i="1"/>
  <c r="C684" i="1"/>
  <c r="E472" i="1" l="1"/>
  <c r="D472" i="1"/>
  <c r="A686" i="1"/>
  <c r="C685" i="1"/>
  <c r="B473" i="1" l="1"/>
  <c r="D473" i="1" s="1"/>
  <c r="C686" i="1"/>
  <c r="A687" i="1"/>
  <c r="B474" i="1" l="1"/>
  <c r="E473" i="1"/>
  <c r="A688" i="1"/>
  <c r="C687" i="1"/>
  <c r="E474" i="1" l="1"/>
  <c r="D474" i="1"/>
  <c r="C688" i="1"/>
  <c r="A689" i="1"/>
  <c r="B475" i="1" l="1"/>
  <c r="A690" i="1"/>
  <c r="C689" i="1"/>
  <c r="E475" i="1" l="1"/>
  <c r="D475" i="1"/>
  <c r="A691" i="1"/>
  <c r="C690" i="1"/>
  <c r="B476" i="1" l="1"/>
  <c r="A692" i="1"/>
  <c r="C691" i="1"/>
  <c r="E476" i="1" l="1"/>
  <c r="D476" i="1"/>
  <c r="C692" i="1"/>
  <c r="A693" i="1"/>
  <c r="B477" i="1" l="1"/>
  <c r="D477" i="1"/>
  <c r="A694" i="1"/>
  <c r="C693" i="1"/>
  <c r="B478" i="1" l="1"/>
  <c r="E477" i="1"/>
  <c r="C694" i="1"/>
  <c r="A695" i="1"/>
  <c r="E478" i="1" l="1"/>
  <c r="D478" i="1"/>
  <c r="C695" i="1"/>
  <c r="A696" i="1"/>
  <c r="B479" i="1" l="1"/>
  <c r="D479" i="1" s="1"/>
  <c r="C696" i="1"/>
  <c r="A697" i="1"/>
  <c r="B480" i="1" l="1"/>
  <c r="D480" i="1"/>
  <c r="E479" i="1"/>
  <c r="A698" i="1"/>
  <c r="C697" i="1"/>
  <c r="B481" i="1" l="1"/>
  <c r="D481" i="1"/>
  <c r="E480" i="1"/>
  <c r="C698" i="1"/>
  <c r="A699" i="1"/>
  <c r="B482" i="1" l="1"/>
  <c r="E481" i="1"/>
  <c r="A700" i="1"/>
  <c r="C699" i="1"/>
  <c r="E482" i="1" l="1"/>
  <c r="D482" i="1"/>
  <c r="A701" i="1"/>
  <c r="C700" i="1"/>
  <c r="B483" i="1" l="1"/>
  <c r="A702" i="1"/>
  <c r="C701" i="1"/>
  <c r="E483" i="1" l="1"/>
  <c r="D483" i="1"/>
  <c r="C702" i="1"/>
  <c r="A703" i="1"/>
  <c r="B484" i="1" l="1"/>
  <c r="C703" i="1"/>
  <c r="A704" i="1"/>
  <c r="E484" i="1" l="1"/>
  <c r="D484" i="1"/>
  <c r="A705" i="1"/>
  <c r="C704" i="1"/>
  <c r="B485" i="1" l="1"/>
  <c r="D485" i="1"/>
  <c r="A706" i="1"/>
  <c r="C705" i="1"/>
  <c r="B486" i="1" l="1"/>
  <c r="D486" i="1" s="1"/>
  <c r="E485" i="1"/>
  <c r="C706" i="1"/>
  <c r="A707" i="1"/>
  <c r="B487" i="1" l="1"/>
  <c r="D487" i="1" s="1"/>
  <c r="E486" i="1"/>
  <c r="A708" i="1"/>
  <c r="C707" i="1"/>
  <c r="B488" i="1" l="1"/>
  <c r="D488" i="1"/>
  <c r="E487" i="1"/>
  <c r="C708" i="1"/>
  <c r="A709" i="1"/>
  <c r="B489" i="1" l="1"/>
  <c r="E488" i="1"/>
  <c r="A710" i="1"/>
  <c r="C709" i="1"/>
  <c r="E489" i="1" l="1"/>
  <c r="D489" i="1"/>
  <c r="C710" i="1"/>
  <c r="A711" i="1"/>
  <c r="B490" i="1" l="1"/>
  <c r="C711" i="1"/>
  <c r="A712" i="1"/>
  <c r="E490" i="1" l="1"/>
  <c r="D490" i="1"/>
  <c r="C712" i="1"/>
  <c r="A713" i="1"/>
  <c r="B491" i="1" l="1"/>
  <c r="D491" i="1"/>
  <c r="A714" i="1"/>
  <c r="C713" i="1"/>
  <c r="B492" i="1" l="1"/>
  <c r="E491" i="1"/>
  <c r="A715" i="1"/>
  <c r="C714" i="1"/>
  <c r="E492" i="1" l="1"/>
  <c r="D492" i="1"/>
  <c r="A716" i="1"/>
  <c r="C715" i="1"/>
  <c r="B493" i="1" l="1"/>
  <c r="C716" i="1"/>
  <c r="A717" i="1"/>
  <c r="E493" i="1" l="1"/>
  <c r="D493" i="1"/>
  <c r="A718" i="1"/>
  <c r="C717" i="1"/>
  <c r="B494" i="1" l="1"/>
  <c r="D494" i="1"/>
  <c r="C718" i="1"/>
  <c r="A719" i="1"/>
  <c r="B495" i="1" l="1"/>
  <c r="D495" i="1"/>
  <c r="E494" i="1"/>
  <c r="C719" i="1"/>
  <c r="A720" i="1"/>
  <c r="B496" i="1" l="1"/>
  <c r="D496" i="1" s="1"/>
  <c r="E495" i="1"/>
  <c r="C720" i="1"/>
  <c r="A721" i="1"/>
  <c r="B497" i="1" l="1"/>
  <c r="E496" i="1"/>
  <c r="A722" i="1"/>
  <c r="C721" i="1"/>
  <c r="E497" i="1" l="1"/>
  <c r="D497" i="1"/>
  <c r="A723" i="1"/>
  <c r="C722" i="1"/>
  <c r="B498" i="1" l="1"/>
  <c r="A724" i="1"/>
  <c r="C723" i="1"/>
  <c r="E498" i="1" l="1"/>
  <c r="D498" i="1"/>
  <c r="C724" i="1"/>
  <c r="A725" i="1"/>
  <c r="B499" i="1" l="1"/>
  <c r="A726" i="1"/>
  <c r="C725" i="1"/>
  <c r="E499" i="1" l="1"/>
  <c r="D499" i="1"/>
  <c r="C726" i="1"/>
  <c r="A727" i="1"/>
  <c r="B500" i="1" l="1"/>
  <c r="D500" i="1" s="1"/>
  <c r="A728" i="1"/>
  <c r="C727" i="1"/>
  <c r="B501" i="1" l="1"/>
  <c r="E500" i="1"/>
  <c r="D15" i="1" s="1"/>
  <c r="A729" i="1"/>
  <c r="C728" i="1"/>
  <c r="E501" i="1" l="1"/>
  <c r="D501" i="1"/>
  <c r="A730" i="1"/>
  <c r="C729" i="1"/>
  <c r="B502" i="1" l="1"/>
  <c r="D502" i="1"/>
  <c r="A731" i="1"/>
  <c r="C730" i="1"/>
  <c r="B503" i="1" l="1"/>
  <c r="D503" i="1"/>
  <c r="E502" i="1"/>
  <c r="A732" i="1"/>
  <c r="C731" i="1"/>
  <c r="B504" i="1" l="1"/>
  <c r="D504" i="1"/>
  <c r="E503" i="1"/>
  <c r="C732" i="1"/>
  <c r="A733" i="1"/>
  <c r="B505" i="1" l="1"/>
  <c r="D505" i="1" s="1"/>
  <c r="E504" i="1"/>
  <c r="A734" i="1"/>
  <c r="C733" i="1"/>
  <c r="B506" i="1" l="1"/>
  <c r="D506" i="1"/>
  <c r="E505" i="1"/>
  <c r="C734" i="1"/>
  <c r="A735" i="1"/>
  <c r="B507" i="1" l="1"/>
  <c r="D507" i="1"/>
  <c r="E506" i="1"/>
  <c r="A736" i="1"/>
  <c r="C735" i="1"/>
  <c r="B508" i="1" l="1"/>
  <c r="E507" i="1"/>
  <c r="C736" i="1"/>
  <c r="A737" i="1"/>
  <c r="E508" i="1" l="1"/>
  <c r="D508" i="1"/>
  <c r="A738" i="1"/>
  <c r="C737" i="1"/>
  <c r="B509" i="1" l="1"/>
  <c r="A739" i="1"/>
  <c r="C738" i="1"/>
  <c r="E509" i="1" l="1"/>
  <c r="D509" i="1"/>
  <c r="A740" i="1"/>
  <c r="C739" i="1"/>
  <c r="B510" i="1" l="1"/>
  <c r="C740" i="1"/>
  <c r="E510" i="1" l="1"/>
  <c r="D510" i="1"/>
  <c r="B511" i="1" l="1"/>
  <c r="D511" i="1" s="1"/>
  <c r="B512" i="1" l="1"/>
  <c r="E512" i="1" s="1"/>
  <c r="D512" i="1"/>
  <c r="E511" i="1"/>
  <c r="B513" i="1" l="1"/>
  <c r="D513" i="1" s="1"/>
  <c r="B514" i="1" l="1"/>
  <c r="E514" i="1" s="1"/>
  <c r="E513" i="1"/>
  <c r="D514" i="1" l="1"/>
  <c r="B515" i="1" l="1"/>
  <c r="D515" i="1"/>
  <c r="B516" i="1" l="1"/>
  <c r="E516" i="1" s="1"/>
  <c r="E515" i="1"/>
  <c r="D516" i="1" l="1"/>
  <c r="B517" i="1" l="1"/>
  <c r="D517" i="1"/>
  <c r="B518" i="1" l="1"/>
  <c r="E518" i="1" s="1"/>
  <c r="D518" i="1"/>
  <c r="E517" i="1"/>
  <c r="B519" i="1" l="1"/>
  <c r="D519" i="1"/>
  <c r="B520" i="1" l="1"/>
  <c r="E520" i="1" s="1"/>
  <c r="E519" i="1"/>
  <c r="D520" i="1" l="1"/>
  <c r="B521" i="1" l="1"/>
  <c r="E521" i="1" s="1"/>
  <c r="D521" i="1"/>
  <c r="B522" i="1" l="1"/>
  <c r="E522" i="1" s="1"/>
  <c r="D522" i="1" l="1"/>
  <c r="B523" i="1" l="1"/>
  <c r="E523" i="1" s="1"/>
  <c r="D523" i="1"/>
  <c r="B524" i="1" l="1"/>
  <c r="E524" i="1" s="1"/>
  <c r="D524" i="1" l="1"/>
  <c r="B525" i="1" l="1"/>
  <c r="E525" i="1" s="1"/>
  <c r="D525" i="1" l="1"/>
  <c r="B526" i="1" l="1"/>
  <c r="E526" i="1" s="1"/>
  <c r="D526" i="1"/>
  <c r="B527" i="1" l="1"/>
  <c r="E527" i="1" s="1"/>
  <c r="D527" i="1" l="1"/>
  <c r="B528" i="1" l="1"/>
  <c r="E528" i="1" s="1"/>
  <c r="D528" i="1" l="1"/>
  <c r="B529" i="1"/>
  <c r="E529" i="1" s="1"/>
  <c r="D529" i="1" l="1"/>
  <c r="B530" i="1"/>
  <c r="E530" i="1" s="1"/>
  <c r="D530" i="1"/>
  <c r="B531" i="1" l="1"/>
  <c r="E531" i="1" s="1"/>
  <c r="D531" i="1" l="1"/>
  <c r="B532" i="1" l="1"/>
  <c r="E532" i="1" s="1"/>
  <c r="D532" i="1" l="1"/>
  <c r="B533" i="1" l="1"/>
  <c r="E533" i="1" s="1"/>
  <c r="D533" i="1"/>
  <c r="B534" i="1" l="1"/>
  <c r="E534" i="1" s="1"/>
  <c r="D534" i="1"/>
  <c r="B535" i="1" l="1"/>
  <c r="E535" i="1" s="1"/>
  <c r="D535" i="1" l="1"/>
  <c r="B536" i="1" l="1"/>
  <c r="E536" i="1" s="1"/>
  <c r="D536" i="1" l="1"/>
  <c r="B537" i="1" l="1"/>
  <c r="E537" i="1" s="1"/>
  <c r="D537" i="1" l="1"/>
  <c r="B538" i="1" l="1"/>
  <c r="E538" i="1" s="1"/>
  <c r="D538" i="1" l="1"/>
  <c r="B539" i="1" l="1"/>
  <c r="E539" i="1" s="1"/>
  <c r="D539" i="1" l="1"/>
  <c r="B540" i="1" l="1"/>
  <c r="E540" i="1" s="1"/>
  <c r="D540" i="1" l="1"/>
  <c r="B541" i="1" l="1"/>
  <c r="E541" i="1" s="1"/>
  <c r="D541" i="1" l="1"/>
  <c r="B542" i="1" l="1"/>
  <c r="E542" i="1" s="1"/>
  <c r="D542" i="1" l="1"/>
  <c r="B543" i="1" s="1"/>
  <c r="E543" i="1" s="1"/>
  <c r="D543" i="1" l="1"/>
  <c r="B544" i="1" l="1"/>
  <c r="E544" i="1" s="1"/>
  <c r="D544" i="1"/>
  <c r="B545" i="1" l="1"/>
  <c r="E545" i="1" s="1"/>
  <c r="D545" i="1" l="1"/>
  <c r="B546" i="1" l="1"/>
  <c r="E546" i="1" s="1"/>
  <c r="D546" i="1" l="1"/>
  <c r="B547" i="1" l="1"/>
  <c r="E547" i="1" s="1"/>
  <c r="D547" i="1" l="1"/>
  <c r="B548" i="1"/>
  <c r="E548" i="1" s="1"/>
  <c r="D548" i="1" l="1"/>
  <c r="B549" i="1" s="1"/>
  <c r="E549" i="1" s="1"/>
  <c r="D549" i="1" l="1"/>
  <c r="B550" i="1" l="1"/>
  <c r="E550" i="1" s="1"/>
  <c r="D550" i="1" l="1"/>
  <c r="B551" i="1" l="1"/>
  <c r="E551" i="1" s="1"/>
  <c r="D551" i="1"/>
  <c r="B552" i="1" l="1"/>
  <c r="E552" i="1" s="1"/>
  <c r="D552" i="1" l="1"/>
  <c r="B553" i="1"/>
  <c r="E553" i="1" s="1"/>
  <c r="D553" i="1" l="1"/>
  <c r="B554" i="1"/>
  <c r="E554" i="1" s="1"/>
  <c r="D554" i="1" l="1"/>
  <c r="B555" i="1" l="1"/>
  <c r="E555" i="1" s="1"/>
  <c r="D555" i="1" l="1"/>
  <c r="B556" i="1"/>
  <c r="E556" i="1" s="1"/>
  <c r="D556" i="1" l="1"/>
  <c r="B557" i="1"/>
  <c r="E557" i="1" s="1"/>
  <c r="D557" i="1" l="1"/>
  <c r="B558" i="1" s="1"/>
  <c r="E558" i="1" s="1"/>
  <c r="D558" i="1" l="1"/>
  <c r="B559" i="1" l="1"/>
  <c r="E559" i="1" s="1"/>
  <c r="D559" i="1" l="1"/>
  <c r="B560" i="1" l="1"/>
  <c r="E560" i="1" s="1"/>
  <c r="D560" i="1"/>
  <c r="B561" i="1" l="1"/>
  <c r="E561" i="1" s="1"/>
  <c r="D561" i="1"/>
  <c r="B562" i="1" l="1"/>
  <c r="E562" i="1" s="1"/>
  <c r="D562" i="1"/>
  <c r="B563" i="1" l="1"/>
  <c r="E563" i="1" s="1"/>
  <c r="D563" i="1" l="1"/>
  <c r="B564" i="1"/>
  <c r="E564" i="1" s="1"/>
  <c r="D564" i="1" l="1"/>
  <c r="B565" i="1" l="1"/>
  <c r="E565" i="1" s="1"/>
  <c r="D565" i="1" l="1"/>
  <c r="B566" i="1" l="1"/>
  <c r="E566" i="1" s="1"/>
  <c r="D566" i="1"/>
  <c r="B567" i="1" l="1"/>
  <c r="E567" i="1" s="1"/>
  <c r="D567" i="1" l="1"/>
  <c r="B568" i="1" l="1"/>
  <c r="E568" i="1" s="1"/>
  <c r="D568" i="1" l="1"/>
  <c r="B569" i="1" l="1"/>
  <c r="E569" i="1" s="1"/>
  <c r="D569" i="1"/>
  <c r="B570" i="1" l="1"/>
  <c r="E570" i="1" s="1"/>
  <c r="D570" i="1" l="1"/>
  <c r="B571" i="1" l="1"/>
  <c r="E571" i="1" s="1"/>
  <c r="D571" i="1" l="1"/>
  <c r="B572" i="1" l="1"/>
  <c r="E572" i="1" s="1"/>
  <c r="D572" i="1" l="1"/>
  <c r="B573" i="1"/>
  <c r="E573" i="1" s="1"/>
  <c r="D573" i="1" l="1"/>
  <c r="B574" i="1" l="1"/>
  <c r="E574" i="1" s="1"/>
  <c r="D574" i="1" l="1"/>
  <c r="B575" i="1" l="1"/>
  <c r="E575" i="1" s="1"/>
  <c r="D575" i="1" l="1"/>
  <c r="B576" i="1" l="1"/>
  <c r="E576" i="1" s="1"/>
  <c r="D576" i="1"/>
  <c r="B577" i="1" l="1"/>
  <c r="E577" i="1" s="1"/>
  <c r="D577" i="1" l="1"/>
  <c r="B578" i="1" l="1"/>
  <c r="E578" i="1" s="1"/>
  <c r="D578" i="1" l="1"/>
  <c r="B579" i="1" l="1"/>
  <c r="E579" i="1" s="1"/>
  <c r="D579" i="1" l="1"/>
  <c r="B580" i="1" l="1"/>
  <c r="E580" i="1" s="1"/>
  <c r="D580" i="1" l="1"/>
  <c r="B581" i="1" l="1"/>
  <c r="E581" i="1" s="1"/>
  <c r="D581" i="1"/>
  <c r="B582" i="1" l="1"/>
  <c r="E582" i="1" s="1"/>
  <c r="D582" i="1"/>
  <c r="B583" i="1" l="1"/>
  <c r="E583" i="1" s="1"/>
  <c r="D583" i="1" l="1"/>
  <c r="B584" i="1" l="1"/>
  <c r="E584" i="1" s="1"/>
  <c r="D584" i="1"/>
  <c r="B585" i="1" l="1"/>
  <c r="E585" i="1" s="1"/>
  <c r="D585" i="1" l="1"/>
  <c r="B586" i="1" l="1"/>
  <c r="E586" i="1" s="1"/>
  <c r="D586" i="1" l="1"/>
  <c r="B587" i="1" l="1"/>
  <c r="E587" i="1" s="1"/>
  <c r="D587" i="1"/>
  <c r="B588" i="1" l="1"/>
  <c r="E588" i="1" s="1"/>
  <c r="D588" i="1"/>
  <c r="B589" i="1" l="1"/>
  <c r="E589" i="1" s="1"/>
  <c r="D589" i="1" l="1"/>
  <c r="B590" i="1" l="1"/>
  <c r="E590" i="1" s="1"/>
  <c r="D590" i="1" l="1"/>
  <c r="B591" i="1" l="1"/>
  <c r="E591" i="1" s="1"/>
  <c r="D591" i="1" l="1"/>
  <c r="B592" i="1" l="1"/>
  <c r="E592" i="1" s="1"/>
  <c r="D592" i="1" l="1"/>
  <c r="B593" i="1" l="1"/>
  <c r="E593" i="1" s="1"/>
  <c r="D593" i="1"/>
  <c r="B594" i="1" l="1"/>
  <c r="E594" i="1" s="1"/>
  <c r="D594" i="1" l="1"/>
  <c r="B595" i="1" l="1"/>
  <c r="E595" i="1" s="1"/>
  <c r="D595" i="1" l="1"/>
  <c r="B596" i="1" l="1"/>
  <c r="E596" i="1" s="1"/>
  <c r="D596" i="1" l="1"/>
  <c r="B597" i="1" l="1"/>
  <c r="E597" i="1" s="1"/>
  <c r="D597" i="1" l="1"/>
  <c r="B598" i="1" l="1"/>
  <c r="E598" i="1" s="1"/>
  <c r="D598" i="1" l="1"/>
  <c r="B599" i="1" s="1"/>
  <c r="E599" i="1" s="1"/>
  <c r="D599" i="1" l="1"/>
  <c r="B600" i="1"/>
  <c r="E600" i="1" s="1"/>
  <c r="D600" i="1" l="1"/>
  <c r="B601" i="1"/>
  <c r="E601" i="1" s="1"/>
  <c r="D601" i="1"/>
  <c r="B602" i="1" l="1"/>
  <c r="E602" i="1" s="1"/>
  <c r="D602" i="1" l="1"/>
  <c r="B603" i="1" l="1"/>
  <c r="E603" i="1" s="1"/>
  <c r="D603" i="1"/>
  <c r="B604" i="1" l="1"/>
  <c r="E604" i="1" s="1"/>
  <c r="D604" i="1"/>
  <c r="B605" i="1" l="1"/>
  <c r="E605" i="1" s="1"/>
  <c r="D605" i="1"/>
  <c r="B606" i="1" l="1"/>
  <c r="E606" i="1" s="1"/>
  <c r="D606" i="1"/>
  <c r="B607" i="1" l="1"/>
  <c r="E607" i="1" s="1"/>
  <c r="D607" i="1" l="1"/>
  <c r="B608" i="1" s="1"/>
  <c r="E608" i="1" s="1"/>
  <c r="D608" i="1" l="1"/>
  <c r="B609" i="1" l="1"/>
  <c r="E609" i="1" s="1"/>
  <c r="D609" i="1" l="1"/>
  <c r="B610" i="1" s="1"/>
  <c r="E610" i="1" s="1"/>
  <c r="D610" i="1" l="1"/>
  <c r="B611" i="1" l="1"/>
  <c r="E611" i="1" s="1"/>
  <c r="D611" i="1"/>
  <c r="B612" i="1" l="1"/>
  <c r="E612" i="1" s="1"/>
  <c r="D612" i="1" l="1"/>
  <c r="B613" i="1"/>
  <c r="E613" i="1" s="1"/>
  <c r="D613" i="1" l="1"/>
  <c r="B614" i="1"/>
  <c r="E614" i="1" s="1"/>
  <c r="D614" i="1" l="1"/>
  <c r="B615" i="1"/>
  <c r="E615" i="1" s="1"/>
  <c r="D615" i="1" l="1"/>
  <c r="B616" i="1"/>
  <c r="E616" i="1" s="1"/>
  <c r="D616" i="1" l="1"/>
  <c r="B617" i="1" l="1"/>
  <c r="E617" i="1" s="1"/>
  <c r="D617" i="1" l="1"/>
  <c r="B618" i="1" l="1"/>
  <c r="E618" i="1" s="1"/>
  <c r="D618" i="1"/>
  <c r="B619" i="1" l="1"/>
  <c r="E619" i="1" s="1"/>
  <c r="D619" i="1" l="1"/>
  <c r="B620" i="1"/>
  <c r="E620" i="1" s="1"/>
  <c r="D620" i="1" l="1"/>
  <c r="B621" i="1" l="1"/>
  <c r="E621" i="1" s="1"/>
  <c r="D621" i="1" l="1"/>
  <c r="B622" i="1" l="1"/>
  <c r="E622" i="1" s="1"/>
  <c r="D622" i="1"/>
  <c r="B623" i="1" l="1"/>
  <c r="E623" i="1" s="1"/>
  <c r="D623" i="1" l="1"/>
  <c r="B624" i="1" l="1"/>
  <c r="E624" i="1" s="1"/>
  <c r="D624" i="1" l="1"/>
  <c r="B625" i="1" l="1"/>
  <c r="E625" i="1" s="1"/>
  <c r="D625" i="1" l="1"/>
  <c r="B626" i="1" l="1"/>
  <c r="E626" i="1" s="1"/>
  <c r="D626" i="1" l="1"/>
  <c r="B627" i="1" l="1"/>
  <c r="E627" i="1" s="1"/>
  <c r="D627" i="1" l="1"/>
  <c r="B628" i="1" l="1"/>
  <c r="E628" i="1" s="1"/>
  <c r="D628" i="1"/>
  <c r="B629" i="1" l="1"/>
  <c r="E629" i="1" s="1"/>
  <c r="D629" i="1" l="1"/>
  <c r="B630" i="1" l="1"/>
  <c r="E630" i="1" s="1"/>
  <c r="D630" i="1" l="1"/>
  <c r="B631" i="1" l="1"/>
  <c r="E631" i="1" s="1"/>
  <c r="D631" i="1" l="1"/>
  <c r="B632" i="1" l="1"/>
  <c r="E632" i="1" s="1"/>
  <c r="D632" i="1"/>
  <c r="B633" i="1" l="1"/>
  <c r="E633" i="1" s="1"/>
  <c r="D633" i="1"/>
  <c r="B634" i="1" l="1"/>
  <c r="E634" i="1" s="1"/>
  <c r="D634" i="1" l="1"/>
  <c r="B635" i="1" s="1"/>
  <c r="E635" i="1" s="1"/>
  <c r="D635" i="1" l="1"/>
  <c r="B636" i="1" l="1"/>
  <c r="E636" i="1" s="1"/>
  <c r="D636" i="1" l="1"/>
  <c r="B637" i="1" l="1"/>
  <c r="E637" i="1" s="1"/>
  <c r="D637" i="1" l="1"/>
  <c r="B638" i="1" l="1"/>
  <c r="E638" i="1" s="1"/>
  <c r="D638" i="1" l="1"/>
  <c r="B639" i="1" s="1"/>
  <c r="E639" i="1" s="1"/>
  <c r="D639" i="1" l="1"/>
  <c r="B640" i="1"/>
  <c r="E640" i="1" s="1"/>
  <c r="D640" i="1" l="1"/>
  <c r="B641" i="1"/>
  <c r="E641" i="1" s="1"/>
  <c r="D641" i="1" l="1"/>
  <c r="B642" i="1" s="1"/>
  <c r="E642" i="1" s="1"/>
  <c r="D642" i="1" l="1"/>
  <c r="B643" i="1" l="1"/>
  <c r="E643" i="1" s="1"/>
  <c r="D643" i="1" l="1"/>
  <c r="B644" i="1" l="1"/>
  <c r="E644" i="1" s="1"/>
  <c r="D644" i="1" l="1"/>
  <c r="B645" i="1" l="1"/>
  <c r="E645" i="1" s="1"/>
  <c r="D645" i="1" l="1"/>
  <c r="B646" i="1" l="1"/>
  <c r="E646" i="1" s="1"/>
  <c r="D646" i="1" l="1"/>
  <c r="B647" i="1" l="1"/>
  <c r="E647" i="1" s="1"/>
  <c r="D647" i="1"/>
  <c r="B648" i="1" l="1"/>
  <c r="E648" i="1" s="1"/>
  <c r="D648" i="1" l="1"/>
  <c r="B649" i="1"/>
  <c r="E649" i="1" s="1"/>
  <c r="D649" i="1" l="1"/>
  <c r="B650" i="1" l="1"/>
  <c r="E650" i="1" s="1"/>
  <c r="D650" i="1" l="1"/>
  <c r="B651" i="1" l="1"/>
  <c r="E651" i="1" s="1"/>
  <c r="D651" i="1"/>
  <c r="B652" i="1" l="1"/>
  <c r="E652" i="1" s="1"/>
  <c r="D652" i="1"/>
  <c r="B653" i="1" l="1"/>
  <c r="E653" i="1" s="1"/>
  <c r="D653" i="1"/>
  <c r="B654" i="1" l="1"/>
  <c r="E654" i="1" s="1"/>
  <c r="D654" i="1" l="1"/>
  <c r="B655" i="1" l="1"/>
  <c r="E655" i="1" s="1"/>
  <c r="D655" i="1" l="1"/>
  <c r="B656" i="1" l="1"/>
  <c r="E656" i="1" s="1"/>
  <c r="D656" i="1" l="1"/>
  <c r="B657" i="1" s="1"/>
  <c r="E657" i="1" l="1"/>
  <c r="D657" i="1"/>
  <c r="B658" i="1"/>
  <c r="E658" i="1" s="1"/>
  <c r="D658" i="1" l="1"/>
  <c r="B659" i="1" l="1"/>
  <c r="E659" i="1" s="1"/>
  <c r="D659" i="1" l="1"/>
  <c r="B660" i="1" l="1"/>
  <c r="E660" i="1" s="1"/>
  <c r="D660" i="1"/>
  <c r="B661" i="1" l="1"/>
  <c r="E661" i="1" s="1"/>
  <c r="D661" i="1"/>
  <c r="B662" i="1" l="1"/>
  <c r="E662" i="1" s="1"/>
  <c r="D662" i="1" l="1"/>
  <c r="B663" i="1" l="1"/>
  <c r="E663" i="1" s="1"/>
  <c r="D663" i="1" l="1"/>
  <c r="B664" i="1" l="1"/>
  <c r="E664" i="1" s="1"/>
  <c r="D664" i="1"/>
  <c r="B665" i="1" l="1"/>
  <c r="E665" i="1" s="1"/>
  <c r="D665" i="1"/>
  <c r="B666" i="1" l="1"/>
  <c r="E666" i="1" s="1"/>
  <c r="D666" i="1" l="1"/>
  <c r="B667" i="1" l="1"/>
  <c r="E667" i="1" s="1"/>
  <c r="D667" i="1" l="1"/>
  <c r="B668" i="1" l="1"/>
  <c r="E668" i="1" s="1"/>
  <c r="D668" i="1" l="1"/>
  <c r="B669" i="1" l="1"/>
  <c r="E669" i="1" s="1"/>
  <c r="D669" i="1" l="1"/>
  <c r="B670" i="1" l="1"/>
  <c r="E670" i="1" s="1"/>
  <c r="D670" i="1" l="1"/>
  <c r="B671" i="1" l="1"/>
  <c r="E671" i="1" s="1"/>
  <c r="D671" i="1" l="1"/>
  <c r="B672" i="1" l="1"/>
  <c r="E672" i="1" s="1"/>
  <c r="D672" i="1"/>
  <c r="B673" i="1" l="1"/>
  <c r="E673" i="1" s="1"/>
  <c r="D673" i="1" l="1"/>
  <c r="B674" i="1" l="1"/>
  <c r="E674" i="1" s="1"/>
  <c r="D674" i="1" l="1"/>
  <c r="B675" i="1" l="1"/>
  <c r="E675" i="1" s="1"/>
  <c r="D675" i="1"/>
  <c r="B676" i="1" l="1"/>
  <c r="E676" i="1" s="1"/>
  <c r="D676" i="1"/>
  <c r="B677" i="1" l="1"/>
  <c r="E677" i="1" s="1"/>
  <c r="D677" i="1"/>
  <c r="B678" i="1" l="1"/>
  <c r="E678" i="1" s="1"/>
  <c r="D678" i="1"/>
  <c r="B679" i="1" l="1"/>
  <c r="E679" i="1" s="1"/>
  <c r="D679" i="1" l="1"/>
  <c r="B680" i="1"/>
  <c r="E680" i="1" s="1"/>
  <c r="D680" i="1"/>
  <c r="B681" i="1" l="1"/>
  <c r="E681" i="1" s="1"/>
  <c r="D681" i="1" l="1"/>
  <c r="B682" i="1" l="1"/>
  <c r="E682" i="1" s="1"/>
  <c r="D682" i="1" l="1"/>
  <c r="B683" i="1" l="1"/>
  <c r="E683" i="1" s="1"/>
  <c r="D683" i="1" l="1"/>
  <c r="B684" i="1" l="1"/>
  <c r="E684" i="1" s="1"/>
  <c r="D684" i="1" l="1"/>
  <c r="B685" i="1"/>
  <c r="E685" i="1" s="1"/>
  <c r="D685" i="1" l="1"/>
  <c r="B686" i="1"/>
  <c r="E686" i="1" s="1"/>
  <c r="D686" i="1" l="1"/>
  <c r="B687" i="1" l="1"/>
  <c r="E687" i="1" s="1"/>
  <c r="D687" i="1"/>
  <c r="B688" i="1" l="1"/>
  <c r="E688" i="1" s="1"/>
  <c r="D688" i="1"/>
  <c r="B689" i="1" l="1"/>
  <c r="E689" i="1" s="1"/>
  <c r="D689" i="1" l="1"/>
  <c r="B690" i="1" l="1"/>
  <c r="E690" i="1" s="1"/>
  <c r="D690" i="1" l="1"/>
  <c r="B691" i="1" s="1"/>
  <c r="E691" i="1" s="1"/>
  <c r="D691" i="1" l="1"/>
  <c r="B692" i="1" l="1"/>
  <c r="E692" i="1" s="1"/>
  <c r="D692" i="1"/>
  <c r="B693" i="1" l="1"/>
  <c r="E693" i="1" s="1"/>
  <c r="D693" i="1" l="1"/>
  <c r="B694" i="1" l="1"/>
  <c r="E694" i="1" s="1"/>
  <c r="D694" i="1" l="1"/>
  <c r="B695" i="1" l="1"/>
  <c r="E695" i="1" s="1"/>
  <c r="D695" i="1" l="1"/>
  <c r="B696" i="1" l="1"/>
  <c r="E696" i="1" s="1"/>
  <c r="D696" i="1"/>
  <c r="B697" i="1" l="1"/>
  <c r="E697" i="1" s="1"/>
  <c r="D697" i="1" l="1"/>
  <c r="B698" i="1" l="1"/>
  <c r="E698" i="1" s="1"/>
  <c r="D698" i="1" l="1"/>
  <c r="B699" i="1" l="1"/>
  <c r="E699" i="1" s="1"/>
  <c r="D699" i="1" l="1"/>
  <c r="B700" i="1" l="1"/>
  <c r="E700" i="1" s="1"/>
  <c r="D700" i="1" l="1"/>
  <c r="B701" i="1" l="1"/>
  <c r="E701" i="1" s="1"/>
  <c r="D701" i="1" l="1"/>
  <c r="B702" i="1" l="1"/>
  <c r="E702" i="1" s="1"/>
  <c r="D702" i="1" l="1"/>
  <c r="B703" i="1" l="1"/>
  <c r="E703" i="1" s="1"/>
  <c r="D703" i="1"/>
  <c r="B704" i="1" l="1"/>
  <c r="E704" i="1" s="1"/>
  <c r="D704" i="1" l="1"/>
  <c r="B705" i="1"/>
  <c r="E705" i="1" s="1"/>
  <c r="D705" i="1" l="1"/>
  <c r="B706" i="1" l="1"/>
  <c r="E706" i="1" s="1"/>
  <c r="D706" i="1" l="1"/>
  <c r="B707" i="1" l="1"/>
  <c r="E707" i="1" s="1"/>
  <c r="D707" i="1"/>
  <c r="B708" i="1" l="1"/>
  <c r="E708" i="1" s="1"/>
  <c r="D708" i="1"/>
  <c r="B709" i="1" l="1"/>
  <c r="E709" i="1" s="1"/>
  <c r="D709" i="1"/>
  <c r="B710" i="1" l="1"/>
  <c r="E710" i="1" s="1"/>
  <c r="D710" i="1" l="1"/>
  <c r="B711" i="1" l="1"/>
  <c r="E711" i="1" s="1"/>
  <c r="D711" i="1" l="1"/>
  <c r="B712" i="1" l="1"/>
  <c r="E712" i="1" s="1"/>
  <c r="D712" i="1" l="1"/>
  <c r="B713" i="1" l="1"/>
  <c r="E713" i="1" s="1"/>
  <c r="D713" i="1" l="1"/>
  <c r="B714" i="1" l="1"/>
  <c r="E714" i="1" s="1"/>
  <c r="D714" i="1" l="1"/>
  <c r="B715" i="1" l="1"/>
  <c r="E715" i="1" s="1"/>
  <c r="D715" i="1" l="1"/>
  <c r="B716" i="1" l="1"/>
  <c r="E716" i="1" s="1"/>
  <c r="D716" i="1" l="1"/>
  <c r="B717" i="1" l="1"/>
  <c r="E717" i="1" s="1"/>
  <c r="D717" i="1" l="1"/>
  <c r="B718" i="1"/>
  <c r="E718" i="1" s="1"/>
  <c r="D718" i="1" l="1"/>
  <c r="B719" i="1" l="1"/>
  <c r="E719" i="1" s="1"/>
  <c r="D719" i="1" l="1"/>
  <c r="B720" i="1" l="1"/>
  <c r="E720" i="1" s="1"/>
  <c r="D720" i="1" l="1"/>
  <c r="B721" i="1"/>
  <c r="E721" i="1" s="1"/>
  <c r="D721" i="1" l="1"/>
  <c r="B722" i="1" l="1"/>
  <c r="E722" i="1" s="1"/>
  <c r="D722" i="1"/>
  <c r="B723" i="1" l="1"/>
  <c r="E723" i="1" s="1"/>
  <c r="D723" i="1" l="1"/>
  <c r="B724" i="1" l="1"/>
  <c r="E724" i="1" s="1"/>
  <c r="D724" i="1"/>
  <c r="B725" i="1" l="1"/>
  <c r="E725" i="1" s="1"/>
  <c r="D725" i="1" l="1"/>
  <c r="B726" i="1"/>
  <c r="E726" i="1" s="1"/>
  <c r="D726" i="1" l="1"/>
  <c r="B727" i="1"/>
  <c r="E727" i="1" s="1"/>
  <c r="D727" i="1" l="1"/>
  <c r="B728" i="1"/>
  <c r="E728" i="1" s="1"/>
  <c r="D728" i="1" l="1"/>
  <c r="B729" i="1"/>
  <c r="E729" i="1" s="1"/>
  <c r="D729" i="1" l="1"/>
  <c r="B730" i="1" l="1"/>
  <c r="E730" i="1" s="1"/>
  <c r="D730" i="1" l="1"/>
  <c r="B731" i="1" l="1"/>
  <c r="E731" i="1" s="1"/>
  <c r="D731" i="1" l="1"/>
  <c r="B732" i="1" l="1"/>
  <c r="E732" i="1" s="1"/>
  <c r="D732" i="1" l="1"/>
  <c r="B733" i="1" s="1"/>
  <c r="E733" i="1" s="1"/>
  <c r="D733" i="1" l="1"/>
  <c r="B734" i="1"/>
  <c r="E734" i="1" s="1"/>
  <c r="D734" i="1" l="1"/>
  <c r="B735" i="1" l="1"/>
  <c r="E735" i="1" s="1"/>
  <c r="D735" i="1" l="1"/>
  <c r="B736" i="1"/>
  <c r="E736" i="1" s="1"/>
  <c r="D736" i="1"/>
  <c r="B737" i="1" l="1"/>
  <c r="E737" i="1" s="1"/>
  <c r="D737" i="1" l="1"/>
  <c r="B738" i="1" s="1"/>
  <c r="E738" i="1" l="1"/>
  <c r="D738" i="1"/>
  <c r="B739" i="1"/>
  <c r="E739" i="1" s="1"/>
  <c r="D739" i="1" l="1"/>
  <c r="B740" i="1" s="1"/>
  <c r="E740" i="1" s="1"/>
  <c r="D740" i="1" l="1"/>
</calcChain>
</file>

<file path=xl/comments1.xml><?xml version="1.0" encoding="utf-8"?>
<comments xmlns="http://schemas.openxmlformats.org/spreadsheetml/2006/main">
  <authors>
    <author>Maria</author>
    <author>cf</author>
    <author>Jon</author>
  </authors>
  <commentList>
    <comment ref="C12" authorId="0" shapeId="0">
      <text>
        <r>
          <rPr>
            <b/>
            <sz val="8"/>
            <color indexed="81"/>
            <rFont val="Tahoma"/>
            <family val="2"/>
          </rPr>
          <t>Initial Amount (A or Eo):</t>
        </r>
        <r>
          <rPr>
            <sz val="8"/>
            <color indexed="81"/>
            <rFont val="Tahoma"/>
            <family val="2"/>
          </rPr>
          <t xml:space="preserve">
This is the payment amount calculated using the PMT function which corresponds to the value A for an annuity or Eo for an inflation-adjusted annuity (i.e. exponential gradient).
</t>
        </r>
      </text>
    </comment>
    <comment ref="D14" authorId="1" shapeId="0">
      <text>
        <r>
          <rPr>
            <b/>
            <sz val="9"/>
            <color indexed="81"/>
            <rFont val="Tahoma"/>
            <family val="2"/>
          </rPr>
          <t>Aumenta secondo l'inflazione</t>
        </r>
      </text>
    </comment>
    <comment ref="B19" authorId="2" shapeId="0">
      <text>
        <r>
          <rPr>
            <sz val="8"/>
            <color indexed="81"/>
            <rFont val="Tahoma"/>
            <family val="2"/>
          </rPr>
          <t xml:space="preserve">Interesse guadagnato </t>
        </r>
        <r>
          <rPr>
            <b/>
            <sz val="8"/>
            <color indexed="81"/>
            <rFont val="Tahoma"/>
            <family val="2"/>
          </rPr>
          <t>nel periodo</t>
        </r>
      </text>
    </comment>
    <comment ref="C19" authorId="2" shapeId="0">
      <text>
        <r>
          <rPr>
            <b/>
            <sz val="8"/>
            <color indexed="81"/>
            <rFont val="Tahoma"/>
            <family val="2"/>
          </rPr>
          <t>Payout (Withdrawal):</t>
        </r>
        <r>
          <rPr>
            <sz val="8"/>
            <color indexed="81"/>
            <rFont val="Tahoma"/>
            <family val="2"/>
          </rPr>
          <t xml:space="preserve">
This is the amount paid or withdrawn at the end of the specified period. If you have entered an Annual Inflation Rate, you will notice that the Payout increases each period.
When you set the Annuity Payment Type to "Beginning of Period", the first payment is made at the end of period 0, which is the same as saying the beginning of period 1.</t>
        </r>
      </text>
    </comment>
  </commentList>
</comments>
</file>

<file path=xl/sharedStrings.xml><?xml version="1.0" encoding="utf-8"?>
<sst xmlns="http://schemas.openxmlformats.org/spreadsheetml/2006/main" count="31" uniqueCount="31">
  <si>
    <t>© 2009 Vertex42 LLC</t>
  </si>
  <si>
    <t>type</t>
  </si>
  <si>
    <t>Annuity Calculator</t>
  </si>
  <si>
    <t>http://www.vertex42.com/Calculators/annuity-calculator.html</t>
  </si>
  <si>
    <t>End of Period</t>
  </si>
  <si>
    <t>payments per year</t>
  </si>
  <si>
    <t>#</t>
  </si>
  <si>
    <t>rate per period</t>
  </si>
  <si>
    <t>inflation rate per period</t>
  </si>
  <si>
    <t>Amount (A or Eo)</t>
  </si>
  <si>
    <t>Piano di decumulo</t>
  </si>
  <si>
    <t>Saldo</t>
  </si>
  <si>
    <t>Payment Type:</t>
  </si>
  <si>
    <t>Totale interessi guadagnati:</t>
  </si>
  <si>
    <r>
      <t xml:space="preserve">Costantino Forgione </t>
    </r>
    <r>
      <rPr>
        <sz val="11"/>
        <color theme="0"/>
        <rFont val="Tahoma"/>
        <family val="2"/>
      </rPr>
      <t>Consulente Finanziario</t>
    </r>
  </si>
  <si>
    <t>+39 335 225161</t>
  </si>
  <si>
    <t>www.costantinoforgione.it</t>
  </si>
  <si>
    <t>Con un capitale iniziale di:</t>
  </si>
  <si>
    <t>Quanti anni mi deve durare?</t>
  </si>
  <si>
    <t>Con quale frequenza prelevo?</t>
  </si>
  <si>
    <t>Con un tasso di inflazione del:</t>
  </si>
  <si>
    <t>Posso prelevare periodicamente:</t>
  </si>
  <si>
    <t>L'ultimo prelievo periodico sarà di:</t>
  </si>
  <si>
    <t>Risultato</t>
  </si>
  <si>
    <t>Investito ad un rendimento netto del:</t>
  </si>
  <si>
    <t>Quanto posso prelevare periodicamente dal mio capitale                                  prima di finirlo?</t>
  </si>
  <si>
    <t>Interesse di periodo</t>
  </si>
  <si>
    <t>Mensile</t>
  </si>
  <si>
    <t>Flussi di cassa</t>
  </si>
  <si>
    <t>Pagamento     periodico</t>
  </si>
  <si>
    <t>Cumulo      interessi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</si>
</sst>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Red]\(&quot;$&quot;#,##0.00\)"/>
    <numFmt numFmtId="165" formatCode="_(&quot;$&quot;* #,##0.00_);_(&quot;$&quot;* \(#,##0.00\);_(&quot;$&quot;* &quot;-&quot;??_);_(@_)"/>
    <numFmt numFmtId="166" formatCode="0.000%"/>
    <numFmt numFmtId="167" formatCode="0.0000%"/>
    <numFmt numFmtId="168" formatCode="#,##0\ &quot;€&quot;"/>
  </numFmts>
  <fonts count="26" x14ac:knownFonts="1">
    <font>
      <sz val="10"/>
      <name val="Tahoma"/>
      <family val="2"/>
    </font>
    <font>
      <sz val="10"/>
      <name val="Arial"/>
    </font>
    <font>
      <u/>
      <sz val="10"/>
      <color indexed="12"/>
      <name val="Tahoma"/>
      <family val="2"/>
    </font>
    <font>
      <sz val="8"/>
      <name val="Arial"/>
      <family val="2"/>
    </font>
    <font>
      <b/>
      <sz val="10"/>
      <name val="Tahoma"/>
      <family val="2"/>
    </font>
    <font>
      <sz val="8"/>
      <name val="Tahoma"/>
      <family val="2"/>
    </font>
    <font>
      <sz val="8"/>
      <color indexed="81"/>
      <name val="Tahoma"/>
      <family val="2"/>
    </font>
    <font>
      <b/>
      <sz val="8"/>
      <color indexed="81"/>
      <name val="Tahoma"/>
      <family val="2"/>
    </font>
    <font>
      <sz val="11"/>
      <name val="Tahoma"/>
      <family val="2"/>
    </font>
    <font>
      <sz val="10"/>
      <name val="Trebuchet MS"/>
      <family val="2"/>
    </font>
    <font>
      <sz val="12"/>
      <name val="Tahoma"/>
      <family val="2"/>
    </font>
    <font>
      <sz val="10"/>
      <color indexed="9"/>
      <name val="Tahoma"/>
      <family val="2"/>
    </font>
    <font>
      <b/>
      <sz val="11"/>
      <name val="Tahoma"/>
      <family val="2"/>
    </font>
    <font>
      <i/>
      <sz val="10"/>
      <name val="Tahoma"/>
      <family val="2"/>
    </font>
    <font>
      <sz val="11"/>
      <color theme="0"/>
      <name val="Tahoma"/>
      <family val="2"/>
    </font>
    <font>
      <b/>
      <sz val="11"/>
      <color theme="0"/>
      <name val="Tahoma"/>
      <family val="2"/>
    </font>
    <font>
      <b/>
      <sz val="10"/>
      <color theme="0"/>
      <name val="Tahoma"/>
      <family val="2"/>
    </font>
    <font>
      <b/>
      <sz val="9"/>
      <color indexed="81"/>
      <name val="Tahoma"/>
      <family val="2"/>
    </font>
    <font>
      <b/>
      <sz val="14"/>
      <color theme="0"/>
      <name val="Tahoma"/>
      <family val="2"/>
    </font>
    <font>
      <sz val="14"/>
      <color theme="0"/>
      <name val="Tahoma"/>
      <family val="2"/>
    </font>
    <font>
      <b/>
      <sz val="16"/>
      <color theme="0"/>
      <name val="Tahoma"/>
      <family val="2"/>
    </font>
    <font>
      <sz val="16"/>
      <color theme="0"/>
      <name val="Tahoma"/>
      <family val="2"/>
    </font>
    <font>
      <b/>
      <u/>
      <sz val="11"/>
      <color theme="0" tint="-4.9989318521683403E-2"/>
      <name val="Tahoma"/>
      <family val="2"/>
    </font>
    <font>
      <b/>
      <sz val="14"/>
      <name val="Tahoma"/>
      <family val="2"/>
    </font>
    <font>
      <b/>
      <sz val="20"/>
      <color theme="0"/>
      <name val="Tahoma"/>
      <family val="2"/>
    </font>
    <font>
      <sz val="20"/>
      <color theme="0"/>
      <name val="Tahoma"/>
      <family val="2"/>
    </font>
  </fonts>
  <fills count="12">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59999389629810485"/>
        <bgColor indexed="64"/>
      </patternFill>
    </fill>
  </fills>
  <borders count="23">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55"/>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1" fillId="0" borderId="0" applyFont="0" applyFill="0" applyBorder="0" applyAlignment="0" applyProtection="0"/>
    <xf numFmtId="165" fontId="1" fillId="0" borderId="0" applyFont="0" applyFill="0" applyBorder="0" applyAlignment="0" applyProtection="0"/>
  </cellStyleXfs>
  <cellXfs count="80">
    <xf numFmtId="0" fontId="0" fillId="0" borderId="0" xfId="0"/>
    <xf numFmtId="0" fontId="10" fillId="0" borderId="0" xfId="0" applyFont="1"/>
    <xf numFmtId="10" fontId="15" fillId="5" borderId="14" xfId="3" applyNumberFormat="1" applyFont="1" applyFill="1" applyBorder="1" applyAlignment="1" applyProtection="1">
      <alignment horizontal="center"/>
      <protection locked="0"/>
    </xf>
    <xf numFmtId="0" fontId="15" fillId="5" borderId="14" xfId="0" applyFont="1" applyFill="1" applyBorder="1" applyAlignment="1" applyProtection="1">
      <alignment horizontal="center"/>
      <protection locked="0"/>
    </xf>
    <xf numFmtId="0" fontId="16" fillId="5" borderId="14" xfId="0" applyFont="1" applyFill="1" applyBorder="1" applyAlignment="1" applyProtection="1">
      <alignment horizontal="center"/>
      <protection locked="0"/>
    </xf>
    <xf numFmtId="10" fontId="15" fillId="5" borderId="15" xfId="3" applyNumberFormat="1" applyFont="1" applyFill="1" applyBorder="1" applyAlignment="1" applyProtection="1">
      <alignment horizontal="center"/>
      <protection locked="0"/>
    </xf>
    <xf numFmtId="0" fontId="0" fillId="7" borderId="0" xfId="0" applyFont="1" applyFill="1" applyProtection="1">
      <protection hidden="1"/>
    </xf>
    <xf numFmtId="0" fontId="0" fillId="0" borderId="0" xfId="0" applyFont="1" applyProtection="1">
      <protection hidden="1"/>
    </xf>
    <xf numFmtId="0" fontId="0" fillId="2" borderId="10" xfId="0" applyFont="1" applyFill="1" applyBorder="1" applyProtection="1">
      <protection hidden="1"/>
    </xf>
    <xf numFmtId="0" fontId="0" fillId="2" borderId="11" xfId="0" applyFont="1" applyFill="1" applyBorder="1" applyProtection="1">
      <protection hidden="1"/>
    </xf>
    <xf numFmtId="0" fontId="0" fillId="2" borderId="12" xfId="0" applyFont="1" applyFill="1" applyBorder="1" applyProtection="1">
      <protection hidden="1"/>
    </xf>
    <xf numFmtId="0" fontId="0" fillId="2" borderId="1" xfId="0" applyFont="1" applyFill="1" applyBorder="1" applyProtection="1">
      <protection hidden="1"/>
    </xf>
    <xf numFmtId="0" fontId="0" fillId="2" borderId="0" xfId="0" applyFont="1" applyFill="1" applyBorder="1" applyProtection="1">
      <protection hidden="1"/>
    </xf>
    <xf numFmtId="0" fontId="0" fillId="2" borderId="7" xfId="0" applyFont="1" applyFill="1" applyBorder="1" applyProtection="1">
      <protection hidden="1"/>
    </xf>
    <xf numFmtId="0" fontId="2" fillId="2" borderId="1" xfId="1" applyFont="1" applyFill="1" applyBorder="1" applyAlignment="1" applyProtection="1">
      <protection hidden="1"/>
    </xf>
    <xf numFmtId="0" fontId="8" fillId="2" borderId="0" xfId="0" applyFont="1" applyFill="1" applyBorder="1" applyAlignment="1" applyProtection="1">
      <alignment horizontal="right" vertical="center" indent="1"/>
      <protection hidden="1"/>
    </xf>
    <xf numFmtId="0" fontId="13" fillId="2" borderId="0" xfId="0" applyFont="1" applyFill="1" applyBorder="1" applyAlignment="1" applyProtection="1">
      <alignment horizontal="right"/>
      <protection hidden="1"/>
    </xf>
    <xf numFmtId="166" fontId="0" fillId="2" borderId="0" xfId="3" applyNumberFormat="1" applyFont="1" applyFill="1" applyBorder="1" applyProtection="1">
      <protection hidden="1"/>
    </xf>
    <xf numFmtId="0" fontId="0" fillId="2" borderId="2" xfId="0" applyFont="1" applyFill="1" applyBorder="1" applyProtection="1">
      <protection hidden="1"/>
    </xf>
    <xf numFmtId="0" fontId="8" fillId="2" borderId="3" xfId="0" applyFont="1" applyFill="1" applyBorder="1" applyAlignment="1" applyProtection="1">
      <alignment horizontal="right" vertical="center" indent="1"/>
      <protection hidden="1"/>
    </xf>
    <xf numFmtId="0" fontId="0" fillId="2" borderId="0" xfId="0" applyFont="1" applyFill="1" applyBorder="1" applyAlignment="1" applyProtection="1">
      <alignment horizontal="right"/>
      <protection hidden="1"/>
    </xf>
    <xf numFmtId="164" fontId="0" fillId="2" borderId="7" xfId="0" applyNumberFormat="1" applyFont="1" applyFill="1" applyBorder="1" applyProtection="1">
      <protection hidden="1"/>
    </xf>
    <xf numFmtId="40" fontId="8" fillId="4" borderId="9" xfId="4" applyNumberFormat="1" applyFont="1" applyFill="1" applyBorder="1" applyAlignment="1" applyProtection="1">
      <alignment horizontal="right" vertical="center"/>
      <protection hidden="1"/>
    </xf>
    <xf numFmtId="167" fontId="0" fillId="2" borderId="0" xfId="3" applyNumberFormat="1" applyFont="1" applyFill="1" applyBorder="1" applyProtection="1">
      <protection hidden="1"/>
    </xf>
    <xf numFmtId="0" fontId="0" fillId="9" borderId="10" xfId="0" applyFont="1" applyFill="1" applyBorder="1" applyProtection="1">
      <protection hidden="1"/>
    </xf>
    <xf numFmtId="0" fontId="12" fillId="9" borderId="11" xfId="0" applyFont="1" applyFill="1" applyBorder="1" applyAlignment="1" applyProtection="1">
      <alignment horizontal="right" vertical="center" indent="1"/>
      <protection hidden="1"/>
    </xf>
    <xf numFmtId="164" fontId="0" fillId="2" borderId="0" xfId="0" applyNumberFormat="1" applyFont="1" applyFill="1" applyBorder="1" applyProtection="1">
      <protection hidden="1"/>
    </xf>
    <xf numFmtId="2" fontId="0" fillId="2" borderId="0" xfId="0" applyNumberFormat="1" applyFont="1" applyFill="1" applyBorder="1" applyProtection="1">
      <protection hidden="1"/>
    </xf>
    <xf numFmtId="168" fontId="4" fillId="3" borderId="8" xfId="4" applyNumberFormat="1" applyFont="1" applyFill="1" applyBorder="1" applyAlignment="1" applyProtection="1">
      <alignment horizontal="center" vertical="center"/>
      <protection hidden="1"/>
    </xf>
    <xf numFmtId="0" fontId="0" fillId="7" borderId="0" xfId="0" applyNumberFormat="1" applyFont="1" applyFill="1" applyProtection="1">
      <protection hidden="1"/>
    </xf>
    <xf numFmtId="0" fontId="0" fillId="2" borderId="3" xfId="0" applyFont="1" applyFill="1" applyBorder="1" applyProtection="1">
      <protection hidden="1"/>
    </xf>
    <xf numFmtId="0" fontId="0" fillId="2" borderId="8" xfId="0" applyFont="1" applyFill="1" applyBorder="1" applyProtection="1">
      <protection hidden="1"/>
    </xf>
    <xf numFmtId="0" fontId="16" fillId="8" borderId="4" xfId="0" applyFont="1" applyFill="1" applyBorder="1" applyAlignment="1" applyProtection="1">
      <alignment horizontal="center" vertical="center" wrapText="1"/>
      <protection hidden="1"/>
    </xf>
    <xf numFmtId="0" fontId="16" fillId="8" borderId="5" xfId="0" applyFont="1" applyFill="1" applyBorder="1" applyAlignment="1" applyProtection="1">
      <alignment horizontal="center" vertical="center" wrapText="1"/>
      <protection hidden="1"/>
    </xf>
    <xf numFmtId="0" fontId="16" fillId="8" borderId="6" xfId="0" applyFont="1" applyFill="1" applyBorder="1" applyAlignment="1" applyProtection="1">
      <alignment horizontal="center" vertical="center" wrapText="1"/>
      <protection hidden="1"/>
    </xf>
    <xf numFmtId="4" fontId="5" fillId="7" borderId="0" xfId="0" applyNumberFormat="1" applyFont="1" applyFill="1" applyAlignment="1" applyProtection="1">
      <alignment horizontal="right"/>
      <protection hidden="1"/>
    </xf>
    <xf numFmtId="168" fontId="15" fillId="5" borderId="13" xfId="4" applyNumberFormat="1" applyFont="1" applyFill="1" applyBorder="1" applyAlignment="1" applyProtection="1">
      <alignment horizontal="center" vertical="center"/>
      <protection locked="0"/>
    </xf>
    <xf numFmtId="168" fontId="23" fillId="9" borderId="12" xfId="4" applyNumberFormat="1" applyFont="1" applyFill="1" applyBorder="1" applyAlignment="1" applyProtection="1">
      <alignment horizontal="center" vertical="center"/>
      <protection hidden="1"/>
    </xf>
    <xf numFmtId="0" fontId="0" fillId="10" borderId="1" xfId="0" applyFont="1" applyFill="1" applyBorder="1" applyProtection="1">
      <protection hidden="1"/>
    </xf>
    <xf numFmtId="0" fontId="8" fillId="10" borderId="0" xfId="0" applyFont="1" applyFill="1" applyBorder="1" applyAlignment="1" applyProtection="1">
      <alignment horizontal="right" vertical="center" indent="1"/>
      <protection hidden="1"/>
    </xf>
    <xf numFmtId="0" fontId="0" fillId="10" borderId="2" xfId="0" applyFont="1" applyFill="1" applyBorder="1" applyProtection="1">
      <protection hidden="1"/>
    </xf>
    <xf numFmtId="0" fontId="8" fillId="10" borderId="3" xfId="0" applyFont="1" applyFill="1" applyBorder="1" applyAlignment="1" applyProtection="1">
      <alignment horizontal="right" vertical="center" indent="1"/>
      <protection hidden="1"/>
    </xf>
    <xf numFmtId="168" fontId="4" fillId="11" borderId="22" xfId="4" applyNumberFormat="1" applyFont="1" applyFill="1" applyBorder="1" applyAlignment="1" applyProtection="1">
      <alignment horizontal="center" vertical="center"/>
      <protection hidden="1"/>
    </xf>
    <xf numFmtId="168" fontId="4" fillId="11" borderId="2" xfId="4" applyNumberFormat="1" applyFont="1" applyFill="1" applyBorder="1" applyAlignment="1" applyProtection="1">
      <alignment horizontal="right" vertical="center"/>
      <protection hidden="1"/>
    </xf>
    <xf numFmtId="168" fontId="4" fillId="11" borderId="8" xfId="4" applyNumberFormat="1" applyFont="1" applyFill="1" applyBorder="1" applyAlignment="1" applyProtection="1">
      <alignment horizontal="center" vertical="center"/>
      <protection hidden="1"/>
    </xf>
    <xf numFmtId="3" fontId="5" fillId="2" borderId="0" xfId="0" applyNumberFormat="1" applyFont="1" applyFill="1" applyBorder="1" applyAlignment="1" applyProtection="1">
      <alignment horizontal="center"/>
      <protection hidden="1"/>
    </xf>
    <xf numFmtId="0" fontId="5" fillId="2" borderId="1" xfId="0" applyFont="1" applyFill="1" applyBorder="1" applyAlignment="1" applyProtection="1">
      <alignment horizontal="center"/>
      <protection hidden="1"/>
    </xf>
    <xf numFmtId="3" fontId="5" fillId="2" borderId="7" xfId="0" applyNumberFormat="1"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3" fontId="5" fillId="0" borderId="0" xfId="0" applyNumberFormat="1" applyFont="1" applyBorder="1" applyAlignment="1" applyProtection="1">
      <alignment horizontal="center"/>
      <protection hidden="1"/>
    </xf>
    <xf numFmtId="3" fontId="5" fillId="0" borderId="7" xfId="0" applyNumberFormat="1" applyFont="1" applyBorder="1" applyAlignment="1" applyProtection="1">
      <alignment horizontal="center"/>
      <protection hidden="1"/>
    </xf>
    <xf numFmtId="0" fontId="5" fillId="0" borderId="2" xfId="0" applyFont="1" applyBorder="1" applyAlignment="1" applyProtection="1">
      <alignment horizontal="center"/>
      <protection hidden="1"/>
    </xf>
    <xf numFmtId="3" fontId="5" fillId="0" borderId="3" xfId="0" applyNumberFormat="1" applyFont="1" applyBorder="1" applyAlignment="1" applyProtection="1">
      <alignment horizontal="center"/>
      <protection hidden="1"/>
    </xf>
    <xf numFmtId="3" fontId="5" fillId="0" borderId="8" xfId="0" applyNumberFormat="1" applyFont="1" applyBorder="1" applyAlignment="1" applyProtection="1">
      <alignment horizontal="center"/>
      <protection hidden="1"/>
    </xf>
    <xf numFmtId="0" fontId="0" fillId="0" borderId="1" xfId="0" applyFont="1" applyBorder="1" applyProtection="1">
      <protection hidden="1"/>
    </xf>
    <xf numFmtId="0" fontId="0" fillId="0" borderId="0" xfId="0" applyFont="1" applyBorder="1" applyProtection="1">
      <protection hidden="1"/>
    </xf>
    <xf numFmtId="4" fontId="0" fillId="0" borderId="0" xfId="0" applyNumberFormat="1" applyFont="1" applyBorder="1" applyProtection="1">
      <protection hidden="1"/>
    </xf>
    <xf numFmtId="164" fontId="0" fillId="0" borderId="0" xfId="0" applyNumberFormat="1" applyFont="1" applyBorder="1" applyProtection="1">
      <protection hidden="1"/>
    </xf>
    <xf numFmtId="0" fontId="11" fillId="0" borderId="7" xfId="0" applyFont="1" applyBorder="1" applyProtection="1">
      <protection hidden="1"/>
    </xf>
    <xf numFmtId="164" fontId="0" fillId="0" borderId="7" xfId="0" applyNumberFormat="1" applyFont="1" applyBorder="1" applyProtection="1">
      <protection hidden="1"/>
    </xf>
    <xf numFmtId="4" fontId="5" fillId="0" borderId="0" xfId="0" applyNumberFormat="1" applyFont="1" applyBorder="1" applyAlignment="1" applyProtection="1">
      <alignment horizontal="right"/>
      <protection hidden="1"/>
    </xf>
    <xf numFmtId="4" fontId="5" fillId="0" borderId="7" xfId="0" applyNumberFormat="1" applyFont="1" applyBorder="1" applyAlignment="1" applyProtection="1">
      <alignment horizontal="right"/>
      <protection hidden="1"/>
    </xf>
    <xf numFmtId="0" fontId="0" fillId="0" borderId="7" xfId="0" applyFont="1" applyBorder="1" applyProtection="1">
      <protection hidden="1"/>
    </xf>
    <xf numFmtId="0" fontId="0" fillId="0" borderId="3" xfId="0" applyFont="1" applyBorder="1" applyProtection="1">
      <protection hidden="1"/>
    </xf>
    <xf numFmtId="0" fontId="0" fillId="0" borderId="8" xfId="0" applyFont="1" applyBorder="1" applyProtection="1">
      <protection hidden="1"/>
    </xf>
    <xf numFmtId="0" fontId="24" fillId="6" borderId="4" xfId="0" applyFont="1" applyFill="1" applyBorder="1" applyAlignment="1" applyProtection="1">
      <alignment horizontal="center" vertical="center" wrapText="1"/>
      <protection hidden="1"/>
    </xf>
    <xf numFmtId="0" fontId="25" fillId="6" borderId="5" xfId="0" applyFont="1" applyFill="1" applyBorder="1" applyAlignment="1" applyProtection="1">
      <alignment horizontal="center" vertical="center" wrapText="1"/>
      <protection hidden="1"/>
    </xf>
    <xf numFmtId="0" fontId="25" fillId="6" borderId="6" xfId="0" applyFont="1" applyFill="1" applyBorder="1" applyAlignment="1" applyProtection="1">
      <alignment horizontal="center" vertical="center" wrapText="1"/>
      <protection hidden="1"/>
    </xf>
    <xf numFmtId="0" fontId="18" fillId="8" borderId="4" xfId="0" applyFont="1" applyFill="1" applyBorder="1" applyAlignment="1" applyProtection="1">
      <alignment horizontal="center" vertical="center"/>
      <protection hidden="1"/>
    </xf>
    <xf numFmtId="0" fontId="19" fillId="8" borderId="5" xfId="0" applyFont="1" applyFill="1" applyBorder="1" applyAlignment="1" applyProtection="1">
      <alignment horizontal="center" vertical="center"/>
      <protection hidden="1"/>
    </xf>
    <xf numFmtId="0" fontId="19" fillId="8" borderId="6" xfId="0" applyFont="1" applyFill="1" applyBorder="1" applyAlignment="1" applyProtection="1">
      <alignment horizontal="center" vertical="center"/>
      <protection hidden="1"/>
    </xf>
    <xf numFmtId="0" fontId="20" fillId="6" borderId="4" xfId="0" applyFont="1" applyFill="1" applyBorder="1" applyAlignment="1" applyProtection="1">
      <alignment horizontal="center"/>
      <protection hidden="1"/>
    </xf>
    <xf numFmtId="0" fontId="21" fillId="6" borderId="5" xfId="0" applyFont="1" applyFill="1" applyBorder="1" applyAlignment="1" applyProtection="1">
      <alignment horizontal="center"/>
      <protection hidden="1"/>
    </xf>
    <xf numFmtId="0" fontId="21" fillId="6" borderId="6" xfId="0" applyFont="1" applyFill="1" applyBorder="1" applyAlignment="1" applyProtection="1">
      <alignment horizontal="center"/>
      <protection hidden="1"/>
    </xf>
    <xf numFmtId="0" fontId="18" fillId="8" borderId="16" xfId="0" applyFont="1" applyFill="1" applyBorder="1" applyAlignment="1" applyProtection="1">
      <alignment horizontal="center" vertical="center" wrapText="1"/>
      <protection hidden="1"/>
    </xf>
    <xf numFmtId="0" fontId="0" fillId="8" borderId="17" xfId="0" applyFill="1" applyBorder="1" applyAlignment="1" applyProtection="1">
      <alignment horizontal="center" wrapText="1"/>
      <protection hidden="1"/>
    </xf>
    <xf numFmtId="0" fontId="15" fillId="8" borderId="18" xfId="0" quotePrefix="1" applyFont="1" applyFill="1" applyBorder="1" applyAlignment="1" applyProtection="1">
      <alignment horizontal="center" vertical="center"/>
      <protection hidden="1"/>
    </xf>
    <xf numFmtId="0" fontId="0" fillId="8" borderId="19" xfId="0" applyFill="1" applyBorder="1" applyAlignment="1" applyProtection="1">
      <alignment horizontal="center" vertical="center"/>
      <protection hidden="1"/>
    </xf>
    <xf numFmtId="0" fontId="22" fillId="8" borderId="20" xfId="1" applyFont="1" applyFill="1" applyBorder="1" applyAlignment="1" applyProtection="1">
      <alignment horizontal="center" vertical="top"/>
      <protection locked="0"/>
    </xf>
    <xf numFmtId="0" fontId="22" fillId="8" borderId="21" xfId="1" applyFont="1" applyFill="1" applyBorder="1" applyAlignment="1" applyProtection="1">
      <alignment horizontal="center" vertical="top"/>
      <protection locked="0"/>
    </xf>
  </cellXfs>
  <cellStyles count="5">
    <cellStyle name="Collegamento ipertestuale" xfId="1" builtinId="8"/>
    <cellStyle name="Normal_simple-loan-calculator" xfId="2"/>
    <cellStyle name="Normale" xfId="0" builtinId="0"/>
    <cellStyle name="Percentuale" xfId="3" builtinId="5"/>
    <cellStyle name="Valuta" xfId="4" builtinId="4"/>
  </cellStyles>
  <dxfs count="2">
    <dxf>
      <font>
        <condense val="0"/>
        <extend val="0"/>
      </font>
      <fill>
        <patternFill>
          <bgColor indexed="22"/>
        </patternFill>
      </fill>
    </dxf>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5F5F5"/>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it-IT" sz="1100" b="1"/>
              <a:t>Andamento del capitale</a:t>
            </a:r>
          </a:p>
        </c:rich>
      </c:tx>
      <c:layout>
        <c:manualLayout>
          <c:xMode val="edge"/>
          <c:yMode val="edge"/>
          <c:x val="0.61356209150326801"/>
          <c:y val="2.7935696438077605E-2"/>
        </c:manualLayout>
      </c:layout>
      <c:overlay val="0"/>
      <c:spPr>
        <a:noFill/>
        <a:ln w="25400">
          <a:noFill/>
        </a:ln>
      </c:spPr>
    </c:title>
    <c:autoTitleDeleted val="0"/>
    <c:plotArea>
      <c:layout>
        <c:manualLayout>
          <c:layoutTarget val="inner"/>
          <c:xMode val="edge"/>
          <c:yMode val="edge"/>
          <c:x val="0.20151589694268224"/>
          <c:y val="9.5988221244922331E-2"/>
          <c:w val="0.78636654521242177"/>
          <c:h val="0.70498438931279406"/>
        </c:manualLayout>
      </c:layout>
      <c:barChart>
        <c:barDir val="col"/>
        <c:grouping val="clustered"/>
        <c:varyColors val="0"/>
        <c:ser>
          <c:idx val="0"/>
          <c:order val="0"/>
          <c:tx>
            <c:strRef>
              <c:f>Annuity!$D$19</c:f>
              <c:strCache>
                <c:ptCount val="1"/>
                <c:pt idx="0">
                  <c:v>Saldo</c:v>
                </c:pt>
              </c:strCache>
            </c:strRef>
          </c:tx>
          <c:spPr>
            <a:solidFill>
              <a:srgbClr val="BCC5E1"/>
            </a:solidFill>
            <a:ln w="3175">
              <a:solidFill>
                <a:srgbClr val="3B4E87"/>
              </a:solidFill>
              <a:prstDash val="solid"/>
            </a:ln>
          </c:spPr>
          <c:invertIfNegative val="0"/>
          <c:cat>
            <c:numRef>
              <c:f>[0]!chart_year</c:f>
              <c:numCache>
                <c:formatCode>General</c:formatCode>
                <c:ptCount val="3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numCache>
            </c:numRef>
          </c:cat>
          <c:val>
            <c:numRef>
              <c:f>[0]!chart_balance</c:f>
              <c:numCache>
                <c:formatCode>#,##0</c:formatCode>
                <c:ptCount val="360"/>
                <c:pt idx="0">
                  <c:v>1000110.0453622746</c:v>
                </c:pt>
                <c:pt idx="1">
                  <c:v>1000212.3993224958</c:v>
                </c:pt>
                <c:pt idx="2">
                  <c:v>1000307.016097107</c:v>
                </c:pt>
                <c:pt idx="3">
                  <c:v>1000393.8496995757</c:v>
                </c:pt>
                <c:pt idx="4">
                  <c:v>1000472.8539395913</c:v>
                </c:pt>
                <c:pt idx="5">
                  <c:v>1000543.9824222596</c:v>
                </c:pt>
                <c:pt idx="6">
                  <c:v>1000607.188547294</c:v>
                </c:pt>
                <c:pt idx="7">
                  <c:v>1000662.4255082041</c:v>
                </c:pt>
                <c:pt idx="8">
                  <c:v>1000709.6462914818</c:v>
                </c:pt>
                <c:pt idx="9">
                  <c:v>1000748.8036757825</c:v>
                </c:pt>
                <c:pt idx="10">
                  <c:v>1000779.8502311059</c:v>
                </c:pt>
                <c:pt idx="11">
                  <c:v>1000802.7383179716</c:v>
                </c:pt>
                <c:pt idx="12">
                  <c:v>1000817.420086592</c:v>
                </c:pt>
                <c:pt idx="13">
                  <c:v>1000823.8474760433</c:v>
                </c:pt>
                <c:pt idx="14">
                  <c:v>1000821.9722134323</c:v>
                </c:pt>
                <c:pt idx="15">
                  <c:v>1000811.7458130604</c:v>
                </c:pt>
                <c:pt idx="16">
                  <c:v>1000793.1195755847</c:v>
                </c:pt>
                <c:pt idx="17">
                  <c:v>1000766.0445871751</c:v>
                </c:pt>
                <c:pt idx="18">
                  <c:v>1000730.4717186701</c:v>
                </c:pt>
                <c:pt idx="19">
                  <c:v>1000686.3516247272</c:v>
                </c:pt>
                <c:pt idx="20">
                  <c:v>1000633.6347429721</c:v>
                </c:pt>
                <c:pt idx="21">
                  <c:v>1000572.2712931432</c:v>
                </c:pt>
                <c:pt idx="22">
                  <c:v>1000502.2112762341</c:v>
                </c:pt>
                <c:pt idx="23">
                  <c:v>1000423.4044736322</c:v>
                </c:pt>
                <c:pt idx="24">
                  <c:v>1000335.8004462546</c:v>
                </c:pt>
                <c:pt idx="25">
                  <c:v>1000239.3485336798</c:v>
                </c:pt>
                <c:pt idx="26">
                  <c:v>1000133.9978532782</c:v>
                </c:pt>
                <c:pt idx="27">
                  <c:v>1000019.6972993363</c:v>
                </c:pt>
                <c:pt idx="28">
                  <c:v>999896.39554218098</c:v>
                </c:pt>
                <c:pt idx="29">
                  <c:v>999764.04102729808</c:v>
                </c:pt>
                <c:pt idx="30">
                  <c:v>999622.58197444887</c:v>
                </c:pt>
                <c:pt idx="31">
                  <c:v>999471.96637678286</c:v>
                </c:pt>
                <c:pt idx="32">
                  <c:v>999312.14199994726</c:v>
                </c:pt>
                <c:pt idx="33">
                  <c:v>999143.05638119369</c:v>
                </c:pt>
                <c:pt idx="34">
                  <c:v>998964.65682848077</c:v>
                </c:pt>
                <c:pt idx="35">
                  <c:v>998776.89041957376</c:v>
                </c:pt>
                <c:pt idx="36">
                  <c:v>998579.70400114125</c:v>
                </c:pt>
                <c:pt idx="37">
                  <c:v>998373.04418784764</c:v>
                </c:pt>
                <c:pt idx="38">
                  <c:v>998156.85736144322</c:v>
                </c:pt>
                <c:pt idx="39">
                  <c:v>997931.08966984984</c:v>
                </c:pt>
                <c:pt idx="40">
                  <c:v>997695.68702624424</c:v>
                </c:pt>
                <c:pt idx="41">
                  <c:v>997450.595108137</c:v>
                </c:pt>
                <c:pt idx="42">
                  <c:v>997195.75935644889</c:v>
                </c:pt>
                <c:pt idx="43">
                  <c:v>996931.12497458339</c:v>
                </c:pt>
                <c:pt idx="44">
                  <c:v>996656.63692749571</c:v>
                </c:pt>
                <c:pt idx="45">
                  <c:v>996372.23994075856</c:v>
                </c:pt>
                <c:pt idx="46">
                  <c:v>996077.87849962432</c:v>
                </c:pt>
                <c:pt idx="47">
                  <c:v>995773.49684808392</c:v>
                </c:pt>
                <c:pt idx="48">
                  <c:v>995459.03898792213</c:v>
                </c:pt>
                <c:pt idx="49">
                  <c:v>995134.44867776893</c:v>
                </c:pt>
                <c:pt idx="50">
                  <c:v>994799.66943214822</c:v>
                </c:pt>
                <c:pt idx="51">
                  <c:v>994454.64452052244</c:v>
                </c:pt>
                <c:pt idx="52">
                  <c:v>994099.31696633366</c:v>
                </c:pt>
                <c:pt idx="53">
                  <c:v>993733.62954604102</c:v>
                </c:pt>
                <c:pt idx="54">
                  <c:v>993357.52478815534</c:v>
                </c:pt>
                <c:pt idx="55">
                  <c:v>992970.94497226912</c:v>
                </c:pt>
                <c:pt idx="56">
                  <c:v>992573.83212808357</c:v>
                </c:pt>
                <c:pt idx="57">
                  <c:v>992166.1280344323</c:v>
                </c:pt>
                <c:pt idx="58">
                  <c:v>991747.77421830036</c:v>
                </c:pt>
                <c:pt idx="59">
                  <c:v>991318.71195384057</c:v>
                </c:pt>
                <c:pt idx="60">
                  <c:v>990878.88226138626</c:v>
                </c:pt>
                <c:pt idx="61">
                  <c:v>990428.22590645973</c:v>
                </c:pt>
                <c:pt idx="62">
                  <c:v>989966.68339877739</c:v>
                </c:pt>
                <c:pt idx="63">
                  <c:v>989494.19499125087</c:v>
                </c:pt>
                <c:pt idx="64">
                  <c:v>989010.70067898545</c:v>
                </c:pt>
                <c:pt idx="65">
                  <c:v>988516.14019827358</c:v>
                </c:pt>
                <c:pt idx="66">
                  <c:v>988010.45302558527</c:v>
                </c:pt>
                <c:pt idx="67">
                  <c:v>987493.57837655465</c:v>
                </c:pt>
                <c:pt idx="68">
                  <c:v>986965.45520496275</c:v>
                </c:pt>
                <c:pt idx="69">
                  <c:v>986426.02220171678</c:v>
                </c:pt>
                <c:pt idx="70">
                  <c:v>985875.2177938252</c:v>
                </c:pt>
                <c:pt idx="71">
                  <c:v>985312.98014336918</c:v>
                </c:pt>
                <c:pt idx="72">
                  <c:v>984739.24714647059</c:v>
                </c:pt>
                <c:pt idx="73">
                  <c:v>984153.95643225557</c:v>
                </c:pt>
                <c:pt idx="74">
                  <c:v>983557.04536181479</c:v>
                </c:pt>
                <c:pt idx="75">
                  <c:v>982948.45102715946</c:v>
                </c:pt>
                <c:pt idx="76">
                  <c:v>982328.11025017395</c:v>
                </c:pt>
                <c:pt idx="77">
                  <c:v>981695.95958156418</c:v>
                </c:pt>
                <c:pt idx="78">
                  <c:v>981051.93529980199</c:v>
                </c:pt>
                <c:pt idx="79">
                  <c:v>980395.97341006633</c:v>
                </c:pt>
                <c:pt idx="80">
                  <c:v>979728.00964317983</c:v>
                </c:pt>
                <c:pt idx="81">
                  <c:v>979047.97945454135</c:v>
                </c:pt>
                <c:pt idx="82">
                  <c:v>978355.81802305556</c:v>
                </c:pt>
                <c:pt idx="83">
                  <c:v>977651.46025005728</c:v>
                </c:pt>
                <c:pt idx="84">
                  <c:v>976934.84075823298</c:v>
                </c:pt>
                <c:pt idx="85">
                  <c:v>976205.89389053755</c:v>
                </c:pt>
                <c:pt idx="86">
                  <c:v>975464.55370910757</c:v>
                </c:pt>
                <c:pt idx="87">
                  <c:v>974710.75399417023</c:v>
                </c:pt>
                <c:pt idx="88">
                  <c:v>973944.42824294814</c:v>
                </c:pt>
                <c:pt idx="89">
                  <c:v>973165.5096685607</c:v>
                </c:pt>
                <c:pt idx="90">
                  <c:v>972373.93119892059</c:v>
                </c:pt>
                <c:pt idx="91">
                  <c:v>971569.62547562702</c:v>
                </c:pt>
                <c:pt idx="92">
                  <c:v>970752.5248528542</c:v>
                </c:pt>
                <c:pt idx="93">
                  <c:v>969922.5613962363</c:v>
                </c:pt>
                <c:pt idx="94">
                  <c:v>969079.66688174766</c:v>
                </c:pt>
                <c:pt idx="95">
                  <c:v>968223.7727945795</c:v>
                </c:pt>
                <c:pt idx="96">
                  <c:v>967354.81032801222</c:v>
                </c:pt>
                <c:pt idx="97">
                  <c:v>966472.71038228332</c:v>
                </c:pt>
                <c:pt idx="98">
                  <c:v>965577.4035634516</c:v>
                </c:pt>
                <c:pt idx="99">
                  <c:v>964668.82018225687</c:v>
                </c:pt>
                <c:pt idx="100">
                  <c:v>963746.8902529754</c:v>
                </c:pt>
                <c:pt idx="101">
                  <c:v>962811.54349227168</c:v>
                </c:pt>
                <c:pt idx="102">
                  <c:v>961862.70931804518</c:v>
                </c:pt>
                <c:pt idx="103">
                  <c:v>960900.31684827316</c:v>
                </c:pt>
                <c:pt idx="104">
                  <c:v>959924.2948998498</c:v>
                </c:pt>
                <c:pt idx="105">
                  <c:v>958934.57198742032</c:v>
                </c:pt>
                <c:pt idx="106">
                  <c:v>957931.07632221072</c:v>
                </c:pt>
                <c:pt idx="107">
                  <c:v>956913.73581085424</c:v>
                </c:pt>
                <c:pt idx="108">
                  <c:v>955882.47805421217</c:v>
                </c:pt>
                <c:pt idx="109">
                  <c:v>954837.23034619121</c:v>
                </c:pt>
                <c:pt idx="110">
                  <c:v>953777.91967255634</c:v>
                </c:pt>
                <c:pt idx="111">
                  <c:v>952704.47270973912</c:v>
                </c:pt>
                <c:pt idx="112">
                  <c:v>951616.81582364149</c:v>
                </c:pt>
                <c:pt idx="113">
                  <c:v>950514.87506843568</c:v>
                </c:pt>
                <c:pt idx="114">
                  <c:v>949398.57618535927</c:v>
                </c:pt>
                <c:pt idx="115">
                  <c:v>948267.84460150602</c:v>
                </c:pt>
                <c:pt idx="116">
                  <c:v>947122.60542861209</c:v>
                </c:pt>
                <c:pt idx="117">
                  <c:v>945962.78346183803</c:v>
                </c:pt>
                <c:pt idx="118">
                  <c:v>944788.30317854579</c:v>
                </c:pt>
                <c:pt idx="119">
                  <c:v>943599.08873707219</c:v>
                </c:pt>
                <c:pt idx="120">
                  <c:v>942395.0639754968</c:v>
                </c:pt>
                <c:pt idx="121">
                  <c:v>941176.15241040615</c:v>
                </c:pt>
                <c:pt idx="122">
                  <c:v>939942.27723565267</c:v>
                </c:pt>
                <c:pt idx="123">
                  <c:v>938693.3613211097</c:v>
                </c:pt>
                <c:pt idx="124">
                  <c:v>937429.32721142157</c:v>
                </c:pt>
                <c:pt idx="125">
                  <c:v>936150.09712474921</c:v>
                </c:pt>
                <c:pt idx="126">
                  <c:v>934855.59295151127</c:v>
                </c:pt>
                <c:pt idx="127">
                  <c:v>933545.73625312001</c:v>
                </c:pt>
                <c:pt idx="128">
                  <c:v>932220.44826071349</c:v>
                </c:pt>
                <c:pt idx="129">
                  <c:v>930879.64987388253</c:v>
                </c:pt>
                <c:pt idx="130">
                  <c:v>929523.26165939285</c:v>
                </c:pt>
                <c:pt idx="131">
                  <c:v>928151.20384990308</c:v>
                </c:pt>
                <c:pt idx="132">
                  <c:v>926763.39634267741</c:v>
                </c:pt>
                <c:pt idx="133">
                  <c:v>925359.75869829429</c:v>
                </c:pt>
                <c:pt idx="134">
                  <c:v>923940.21013934934</c:v>
                </c:pt>
                <c:pt idx="135">
                  <c:v>922504.6695491547</c:v>
                </c:pt>
                <c:pt idx="136">
                  <c:v>921053.05547043274</c:v>
                </c:pt>
                <c:pt idx="137">
                  <c:v>919585.2861040053</c:v>
                </c:pt>
                <c:pt idx="138">
                  <c:v>918101.27930747822</c:v>
                </c:pt>
                <c:pt idx="139">
                  <c:v>916600.95259392052</c:v>
                </c:pt>
                <c:pt idx="140">
                  <c:v>915084.22313053953</c:v>
                </c:pt>
                <c:pt idx="141">
                  <c:v>913551.00773735053</c:v>
                </c:pt>
                <c:pt idx="142">
                  <c:v>912001.22288584185</c:v>
                </c:pt>
                <c:pt idx="143">
                  <c:v>910434.78469763487</c:v>
                </c:pt>
                <c:pt idx="144">
                  <c:v>908851.6089431392</c:v>
                </c:pt>
                <c:pt idx="145">
                  <c:v>907251.61104020325</c:v>
                </c:pt>
                <c:pt idx="146">
                  <c:v>905634.70605275896</c:v>
                </c:pt>
                <c:pt idx="147">
                  <c:v>904000.80868946249</c:v>
                </c:pt>
                <c:pt idx="148">
                  <c:v>902349.83330232976</c:v>
                </c:pt>
                <c:pt idx="149">
                  <c:v>900681.69388536643</c:v>
                </c:pt>
                <c:pt idx="150">
                  <c:v>898996.30407319323</c:v>
                </c:pt>
                <c:pt idx="151">
                  <c:v>897293.57713966665</c:v>
                </c:pt>
                <c:pt idx="152">
                  <c:v>895573.4259964939</c:v>
                </c:pt>
                <c:pt idx="153">
                  <c:v>893835.76319184317</c:v>
                </c:pt>
                <c:pt idx="154">
                  <c:v>892080.5009089486</c:v>
                </c:pt>
                <c:pt idx="155">
                  <c:v>890307.55096471054</c:v>
                </c:pt>
                <c:pt idx="156">
                  <c:v>888516.82480829023</c:v>
                </c:pt>
                <c:pt idx="157">
                  <c:v>886708.23351969942</c:v>
                </c:pt>
                <c:pt idx="158">
                  <c:v>884881.68780838512</c:v>
                </c:pt>
                <c:pt idx="159">
                  <c:v>883037.09801180882</c:v>
                </c:pt>
                <c:pt idx="160">
                  <c:v>881174.37409402069</c:v>
                </c:pt>
                <c:pt idx="161">
                  <c:v>879293.42564422882</c:v>
                </c:pt>
                <c:pt idx="162">
                  <c:v>877394.16187536228</c:v>
                </c:pt>
                <c:pt idx="163">
                  <c:v>875476.49162263027</c:v>
                </c:pt>
                <c:pt idx="164">
                  <c:v>873540.32334207499</c:v>
                </c:pt>
                <c:pt idx="165">
                  <c:v>871585.56510911963</c:v>
                </c:pt>
                <c:pt idx="166">
                  <c:v>869612.12461711094</c:v>
                </c:pt>
                <c:pt idx="167">
                  <c:v>867619.90917585627</c:v>
                </c:pt>
                <c:pt idx="168">
                  <c:v>865608.82571015588</c:v>
                </c:pt>
                <c:pt idx="169">
                  <c:v>863578.78075832909</c:v>
                </c:pt>
                <c:pt idx="170">
                  <c:v>861529.68047073565</c:v>
                </c:pt>
                <c:pt idx="171">
                  <c:v>859461.43060829164</c:v>
                </c:pt>
                <c:pt idx="172">
                  <c:v>857373.93654097931</c:v>
                </c:pt>
                <c:pt idx="173">
                  <c:v>855267.10324635264</c:v>
                </c:pt>
                <c:pt idx="174">
                  <c:v>853140.83530803618</c:v>
                </c:pt>
                <c:pt idx="175">
                  <c:v>850995.03691421915</c:v>
                </c:pt>
                <c:pt idx="176">
                  <c:v>848829.61185614392</c:v>
                </c:pt>
                <c:pt idx="177">
                  <c:v>846644.4635265891</c:v>
                </c:pt>
                <c:pt idx="178">
                  <c:v>844439.49491834629</c:v>
                </c:pt>
                <c:pt idx="179">
                  <c:v>842214.60862269276</c:v>
                </c:pt>
                <c:pt idx="180">
                  <c:v>839969.70682785683</c:v>
                </c:pt>
                <c:pt idx="181">
                  <c:v>837704.69131747924</c:v>
                </c:pt>
                <c:pt idx="182">
                  <c:v>835419.46346906759</c:v>
                </c:pt>
                <c:pt idx="183">
                  <c:v>833113.92425244581</c:v>
                </c:pt>
                <c:pt idx="184">
                  <c:v>830787.97422819817</c:v>
                </c:pt>
                <c:pt idx="185">
                  <c:v>828441.5135461071</c:v>
                </c:pt>
                <c:pt idx="186">
                  <c:v>826074.44194358517</c:v>
                </c:pt>
                <c:pt idx="187">
                  <c:v>823686.65874410234</c:v>
                </c:pt>
                <c:pt idx="188">
                  <c:v>821278.0628556062</c:v>
                </c:pt>
                <c:pt idx="189">
                  <c:v>818848.55276893778</c:v>
                </c:pt>
                <c:pt idx="190">
                  <c:v>816398.02655623993</c:v>
                </c:pt>
                <c:pt idx="191">
                  <c:v>813926.3818693615</c:v>
                </c:pt>
                <c:pt idx="192">
                  <c:v>811433.51593825512</c:v>
                </c:pt>
                <c:pt idx="193">
                  <c:v>808919.32556936843</c:v>
                </c:pt>
                <c:pt idx="194">
                  <c:v>806383.70714403025</c:v>
                </c:pt>
                <c:pt idx="195">
                  <c:v>803826.55661683134</c:v>
                </c:pt>
                <c:pt idx="196">
                  <c:v>801247.76951399748</c:v>
                </c:pt>
                <c:pt idx="197">
                  <c:v>798647.24093175854</c:v>
                </c:pt>
                <c:pt idx="198">
                  <c:v>796024.8655347107</c:v>
                </c:pt>
                <c:pt idx="199">
                  <c:v>793380.53755417233</c:v>
                </c:pt>
                <c:pt idx="200">
                  <c:v>790714.15078653465</c:v>
                </c:pt>
                <c:pt idx="201">
                  <c:v>788025.59859160613</c:v>
                </c:pt>
                <c:pt idx="202">
                  <c:v>785314.7738909506</c:v>
                </c:pt>
                <c:pt idx="203">
                  <c:v>782581.56916621968</c:v>
                </c:pt>
                <c:pt idx="204">
                  <c:v>779825.87645747873</c:v>
                </c:pt>
                <c:pt idx="205">
                  <c:v>777047.58736152714</c:v>
                </c:pt>
                <c:pt idx="206">
                  <c:v>774246.59303021198</c:v>
                </c:pt>
                <c:pt idx="207">
                  <c:v>771422.78416873608</c:v>
                </c:pt>
                <c:pt idx="208">
                  <c:v>768576.05103395972</c:v>
                </c:pt>
                <c:pt idx="209">
                  <c:v>765706.28343269567</c:v>
                </c:pt>
                <c:pt idx="210">
                  <c:v>762813.37071999907</c:v>
                </c:pt>
                <c:pt idx="211">
                  <c:v>759897.20179744973</c:v>
                </c:pt>
                <c:pt idx="212">
                  <c:v>756957.66511142952</c:v>
                </c:pt>
                <c:pt idx="213">
                  <c:v>753994.64865139255</c:v>
                </c:pt>
                <c:pt idx="214">
                  <c:v>751008.03994812944</c:v>
                </c:pt>
                <c:pt idx="215">
                  <c:v>747997.72607202525</c:v>
                </c:pt>
                <c:pt idx="216">
                  <c:v>744963.59363131085</c:v>
                </c:pt>
                <c:pt idx="217">
                  <c:v>741905.52877030848</c:v>
                </c:pt>
                <c:pt idx="218">
                  <c:v>738823.41716766986</c:v>
                </c:pt>
                <c:pt idx="219">
                  <c:v>735717.14403460943</c:v>
                </c:pt>
                <c:pt idx="220">
                  <c:v>732586.59411312977</c:v>
                </c:pt>
                <c:pt idx="221">
                  <c:v>729431.65167424118</c:v>
                </c:pt>
                <c:pt idx="222">
                  <c:v>726252.20051617478</c:v>
                </c:pt>
                <c:pt idx="223">
                  <c:v>723048.12396258919</c:v>
                </c:pt>
                <c:pt idx="224">
                  <c:v>719819.30486076989</c:v>
                </c:pt>
                <c:pt idx="225">
                  <c:v>716565.62557982374</c:v>
                </c:pt>
                <c:pt idx="226">
                  <c:v>713286.96800886479</c:v>
                </c:pt>
                <c:pt idx="227">
                  <c:v>709983.21355519549</c:v>
                </c:pt>
                <c:pt idx="228">
                  <c:v>706654.24314247968</c:v>
                </c:pt>
                <c:pt idx="229">
                  <c:v>703299.93720891001</c:v>
                </c:pt>
                <c:pt idx="230">
                  <c:v>699920.1757053684</c:v>
                </c:pt>
                <c:pt idx="231">
                  <c:v>696514.8380935794</c:v>
                </c:pt>
                <c:pt idx="232">
                  <c:v>693083.80334425741</c:v>
                </c:pt>
                <c:pt idx="233">
                  <c:v>689626.94993524696</c:v>
                </c:pt>
                <c:pt idx="234">
                  <c:v>686144.15584965597</c:v>
                </c:pt>
                <c:pt idx="235">
                  <c:v>682635.2985739829</c:v>
                </c:pt>
                <c:pt idx="236">
                  <c:v>679100.25509623636</c:v>
                </c:pt>
                <c:pt idx="237">
                  <c:v>675538.90190404828</c:v>
                </c:pt>
                <c:pt idx="238">
                  <c:v>671951.11498277984</c:v>
                </c:pt>
                <c:pt idx="239">
                  <c:v>668336.76981362153</c:v>
                </c:pt>
                <c:pt idx="240">
                  <c:v>664695.74137168494</c:v>
                </c:pt>
                <c:pt idx="241">
                  <c:v>661027.90412408859</c:v>
                </c:pt>
                <c:pt idx="242">
                  <c:v>657333.13202803652</c:v>
                </c:pt>
                <c:pt idx="243">
                  <c:v>653611.29852888978</c:v>
                </c:pt>
                <c:pt idx="244">
                  <c:v>649862.2765582311</c:v>
                </c:pt>
                <c:pt idx="245">
                  <c:v>646085.93853192253</c:v>
                </c:pt>
                <c:pt idx="246">
                  <c:v>642282.15634815581</c:v>
                </c:pt>
                <c:pt idx="247">
                  <c:v>638450.80138549604</c:v>
                </c:pt>
                <c:pt idx="248">
                  <c:v>634591.74450091785</c:v>
                </c:pt>
                <c:pt idx="249">
                  <c:v>630704.8560278347</c:v>
                </c:pt>
                <c:pt idx="250">
                  <c:v>626790.00577412103</c:v>
                </c:pt>
                <c:pt idx="251">
                  <c:v>622847.06302012713</c:v>
                </c:pt>
                <c:pt idx="252">
                  <c:v>618875.89651668677</c:v>
                </c:pt>
                <c:pt idx="253">
                  <c:v>614876.37448311795</c:v>
                </c:pt>
                <c:pt idx="254">
                  <c:v>610848.36460521573</c:v>
                </c:pt>
                <c:pt idx="255">
                  <c:v>606791.73403323826</c:v>
                </c:pt>
                <c:pt idx="256">
                  <c:v>602706.34937988594</c:v>
                </c:pt>
                <c:pt idx="257">
                  <c:v>598592.07671827218</c:v>
                </c:pt>
                <c:pt idx="258">
                  <c:v>594448.78157988749</c:v>
                </c:pt>
                <c:pt idx="259">
                  <c:v>590276.32895255624</c:v>
                </c:pt>
                <c:pt idx="260">
                  <c:v>586074.58327838569</c:v>
                </c:pt>
                <c:pt idx="261">
                  <c:v>581843.4084517078</c:v>
                </c:pt>
                <c:pt idx="262">
                  <c:v>577582.66781701369</c:v>
                </c:pt>
                <c:pt idx="263">
                  <c:v>573292.22416688013</c:v>
                </c:pt>
                <c:pt idx="264">
                  <c:v>568971.939739889</c:v>
                </c:pt>
                <c:pt idx="265">
                  <c:v>564621.67621853889</c:v>
                </c:pt>
                <c:pt idx="266">
                  <c:v>560241.29472714977</c:v>
                </c:pt>
                <c:pt idx="267">
                  <c:v>555830.65582975908</c:v>
                </c:pt>
                <c:pt idx="268">
                  <c:v>551389.61952801095</c:v>
                </c:pt>
                <c:pt idx="269">
                  <c:v>546918.0452590374</c:v>
                </c:pt>
                <c:pt idx="270">
                  <c:v>542415.79189333203</c:v>
                </c:pt>
                <c:pt idx="271">
                  <c:v>537882.71773261623</c:v>
                </c:pt>
                <c:pt idx="272">
                  <c:v>533318.68050769717</c:v>
                </c:pt>
                <c:pt idx="273">
                  <c:v>528723.53737631836</c:v>
                </c:pt>
                <c:pt idx="274">
                  <c:v>524097.14492100221</c:v>
                </c:pt>
                <c:pt idx="275">
                  <c:v>519439.35914688522</c:v>
                </c:pt>
                <c:pt idx="276">
                  <c:v>514750.03547954489</c:v>
                </c:pt>
                <c:pt idx="277">
                  <c:v>510029.0287628189</c:v>
                </c:pt>
                <c:pt idx="278">
                  <c:v>505276.1932566163</c:v>
                </c:pt>
                <c:pt idx="279">
                  <c:v>500491.38263472117</c:v>
                </c:pt>
                <c:pt idx="280">
                  <c:v>495674.44998258789</c:v>
                </c:pt>
                <c:pt idx="281">
                  <c:v>490825.2477951285</c:v>
                </c:pt>
                <c:pt idx="282">
                  <c:v>485943.62797449244</c:v>
                </c:pt>
                <c:pt idx="283">
                  <c:v>481029.44182783767</c:v>
                </c:pt>
                <c:pt idx="284">
                  <c:v>476082.5400650943</c:v>
                </c:pt>
                <c:pt idx="285">
                  <c:v>471102.77279671974</c:v>
                </c:pt>
                <c:pt idx="286">
                  <c:v>466089.98953144572</c:v>
                </c:pt>
                <c:pt idx="287">
                  <c:v>461044.03917401767</c:v>
                </c:pt>
                <c:pt idx="288">
                  <c:v>455964.77002292522</c:v>
                </c:pt>
                <c:pt idx="289">
                  <c:v>450852.02976812492</c:v>
                </c:pt>
                <c:pt idx="290">
                  <c:v>445705.66548875475</c:v>
                </c:pt>
                <c:pt idx="291">
                  <c:v>440525.52365084022</c:v>
                </c:pt>
                <c:pt idx="292">
                  <c:v>435311.45010499208</c:v>
                </c:pt>
                <c:pt idx="293">
                  <c:v>430063.29008409608</c:v>
                </c:pt>
                <c:pt idx="294">
                  <c:v>424780.88820099394</c:v>
                </c:pt>
                <c:pt idx="295">
                  <c:v>419464.08844615635</c:v>
                </c:pt>
                <c:pt idx="296">
                  <c:v>414112.73418534722</c:v>
                </c:pt>
                <c:pt idx="297">
                  <c:v>408726.66815727967</c:v>
                </c:pt>
                <c:pt idx="298">
                  <c:v>403305.7324712635</c:v>
                </c:pt>
                <c:pt idx="299">
                  <c:v>397849.76860484423</c:v>
                </c:pt>
                <c:pt idx="300">
                  <c:v>392358.61740143358</c:v>
                </c:pt>
                <c:pt idx="301">
                  <c:v>386832.11906793137</c:v>
                </c:pt>
                <c:pt idx="302">
                  <c:v>381270.11317233869</c:v>
                </c:pt>
                <c:pt idx="303">
                  <c:v>375672.43864136282</c:v>
                </c:pt>
                <c:pt idx="304">
                  <c:v>370038.93375801318</c:v>
                </c:pt>
                <c:pt idx="305">
                  <c:v>364369.43615918863</c:v>
                </c:pt>
                <c:pt idx="306">
                  <c:v>358663.78283325629</c:v>
                </c:pt>
                <c:pt idx="307">
                  <c:v>352921.81011762132</c:v>
                </c:pt>
                <c:pt idx="308">
                  <c:v>347143.35369628825</c:v>
                </c:pt>
                <c:pt idx="309">
                  <c:v>341328.24859741307</c:v>
                </c:pt>
                <c:pt idx="310">
                  <c:v>335476.329190847</c:v>
                </c:pt>
                <c:pt idx="311">
                  <c:v>329587.42918567098</c:v>
                </c:pt>
                <c:pt idx="312">
                  <c:v>323661.38162772154</c:v>
                </c:pt>
                <c:pt idx="313">
                  <c:v>317698.01889710751</c:v>
                </c:pt>
                <c:pt idx="314">
                  <c:v>311697.17270571797</c:v>
                </c:pt>
                <c:pt idx="315">
                  <c:v>305658.67409472115</c:v>
                </c:pt>
                <c:pt idx="316">
                  <c:v>299582.35343205428</c:v>
                </c:pt>
                <c:pt idx="317">
                  <c:v>293468.0404099045</c:v>
                </c:pt>
                <c:pt idx="318">
                  <c:v>287315.56404218019</c:v>
                </c:pt>
                <c:pt idx="319">
                  <c:v>281124.75266197411</c:v>
                </c:pt>
                <c:pt idx="320">
                  <c:v>274895.43391901645</c:v>
                </c:pt>
                <c:pt idx="321">
                  <c:v>268627.43477711931</c:v>
                </c:pt>
                <c:pt idx="322">
                  <c:v>262320.58151161182</c:v>
                </c:pt>
                <c:pt idx="323">
                  <c:v>255974.69970676571</c:v>
                </c:pt>
                <c:pt idx="324">
                  <c:v>249589.61425321206</c:v>
                </c:pt>
                <c:pt idx="325">
                  <c:v>243165.14934534847</c:v>
                </c:pt>
                <c:pt idx="326">
                  <c:v>236701.12847873688</c:v>
                </c:pt>
                <c:pt idx="327">
                  <c:v>230197.37444749221</c:v>
                </c:pt>
                <c:pt idx="328">
                  <c:v>223653.70934166128</c:v>
                </c:pt>
                <c:pt idx="329">
                  <c:v>217069.95454459262</c:v>
                </c:pt>
                <c:pt idx="330">
                  <c:v>210445.9307302965</c:v>
                </c:pt>
                <c:pt idx="331">
                  <c:v>203781.45786079581</c:v>
                </c:pt>
                <c:pt idx="332">
                  <c:v>197076.35518346695</c:v>
                </c:pt>
                <c:pt idx="333">
                  <c:v>190330.44122837149</c:v>
                </c:pt>
                <c:pt idx="334">
                  <c:v>183543.5338055781</c:v>
                </c:pt>
                <c:pt idx="335">
                  <c:v>176715.45000247486</c:v>
                </c:pt>
                <c:pt idx="336">
                  <c:v>169846.0061810718</c:v>
                </c:pt>
                <c:pt idx="337">
                  <c:v>162935.01797529386</c:v>
                </c:pt>
                <c:pt idx="338">
                  <c:v>155982.30028826406</c:v>
                </c:pt>
                <c:pt idx="339">
                  <c:v>148987.66728957678</c:v>
                </c:pt>
                <c:pt idx="340">
                  <c:v>141950.93241256141</c:v>
                </c:pt>
                <c:pt idx="341">
                  <c:v>134871.90835153605</c:v>
                </c:pt>
                <c:pt idx="342">
                  <c:v>127750.40705905127</c:v>
                </c:pt>
                <c:pt idx="343">
                  <c:v>120586.23974312407</c:v>
                </c:pt>
                <c:pt idx="344">
                  <c:v>113379.21686446179</c:v>
                </c:pt>
                <c:pt idx="345">
                  <c:v>106129.14813367614</c:v>
                </c:pt>
                <c:pt idx="346">
                  <c:v>98835.84250848701</c:v>
                </c:pt>
                <c:pt idx="347">
                  <c:v>91499.108190916522</c:v>
                </c:pt>
                <c:pt idx="348">
                  <c:v>84118.752624472632</c:v>
                </c:pt>
                <c:pt idx="349">
                  <c:v>76694.582491322886</c:v>
                </c:pt>
                <c:pt idx="350">
                  <c:v>69226.403709457896</c:v>
                </c:pt>
                <c:pt idx="351">
                  <c:v>61714.021429844601</c:v>
                </c:pt>
                <c:pt idx="352">
                  <c:v>54157.240033569316</c:v>
                </c:pt>
                <c:pt idx="353">
                  <c:v>46555.863128970515</c:v>
                </c:pt>
                <c:pt idx="354">
                  <c:v>38909.693548761272</c:v>
                </c:pt>
                <c:pt idx="355">
                  <c:v>31218.533347141398</c:v>
                </c:pt>
                <c:pt idx="356">
                  <c:v>23482.183796899168</c:v>
                </c:pt>
                <c:pt idx="357">
                  <c:v>15700.445386502633</c:v>
                </c:pt>
                <c:pt idx="358">
                  <c:v>7873.1178171804768</c:v>
                </c:pt>
                <c:pt idx="359">
                  <c:v>-7.6132771198444971E-9</c:v>
                </c:pt>
              </c:numCache>
            </c:numRef>
          </c:val>
          <c:extLst>
            <c:ext xmlns:c16="http://schemas.microsoft.com/office/drawing/2014/chart" uri="{C3380CC4-5D6E-409C-BE32-E72D297353CC}">
              <c16:uniqueId val="{00000000-25D7-4097-8823-33B0BE7F1101}"/>
            </c:ext>
          </c:extLst>
        </c:ser>
        <c:dLbls>
          <c:showLegendKey val="0"/>
          <c:showVal val="0"/>
          <c:showCatName val="0"/>
          <c:showSerName val="0"/>
          <c:showPercent val="0"/>
          <c:showBubbleSize val="0"/>
        </c:dLbls>
        <c:gapWidth val="0"/>
        <c:axId val="357727400"/>
        <c:axId val="1"/>
      </c:barChart>
      <c:catAx>
        <c:axId val="3577274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sz="1000" b="1"/>
                  <a:t>Numero</a:t>
                </a:r>
                <a:r>
                  <a:rPr lang="en-US" sz="1000" b="1" baseline="0"/>
                  <a:t> di p</a:t>
                </a:r>
                <a:r>
                  <a:rPr lang="en-US" sz="1000" b="1"/>
                  <a:t>agamenti</a:t>
                </a:r>
              </a:p>
            </c:rich>
          </c:tx>
          <c:layout>
            <c:manualLayout>
              <c:xMode val="edge"/>
              <c:yMode val="edge"/>
              <c:x val="0.1908941896968761"/>
              <c:y val="0.898909889646109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it-IT"/>
          </a:p>
        </c:txPr>
        <c:crossAx val="1"/>
        <c:crosses val="autoZero"/>
        <c:auto val="1"/>
        <c:lblAlgn val="ctr"/>
        <c:lblOffset val="100"/>
        <c:tickLblSkip val="2"/>
        <c:tickMarkSkip val="1"/>
        <c:noMultiLvlLbl val="0"/>
      </c:catAx>
      <c:valAx>
        <c:axId val="1"/>
        <c:scaling>
          <c:orientation val="minMax"/>
          <c:min val="0"/>
        </c:scaling>
        <c:delete val="0"/>
        <c:axPos val="l"/>
        <c:numFmt formatCode="#,##0\ &quot;€&quot;"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357727400"/>
        <c:crosses val="autoZero"/>
        <c:crossBetween val="between"/>
      </c:valAx>
      <c:spPr>
        <a:noFill/>
        <a:ln w="25400">
          <a:noFill/>
        </a:ln>
      </c:spPr>
    </c:plotArea>
    <c:plotVisOnly val="1"/>
    <c:dispBlanksAs val="gap"/>
    <c:showDLblsOverMax val="0"/>
  </c:chart>
  <c:spPr>
    <a:solidFill>
      <a:srgbClr val="FFFFFF"/>
    </a:solidFill>
    <a:ln w="15875">
      <a:solidFill>
        <a:srgbClr val="000000"/>
      </a:solidFill>
    </a:ln>
  </c:spPr>
  <c:txPr>
    <a:bodyPr/>
    <a:lstStyle/>
    <a:p>
      <a:pPr>
        <a:defRPr sz="1000"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117764</xdr:colOff>
      <xdr:row>1</xdr:row>
      <xdr:rowOff>103908</xdr:rowOff>
    </xdr:from>
    <xdr:to>
      <xdr:col>7</xdr:col>
      <xdr:colOff>1184563</xdr:colOff>
      <xdr:row>15</xdr:row>
      <xdr:rowOff>242454</xdr:rowOff>
    </xdr:to>
    <xdr:graphicFrame macro="">
      <xdr:nvGraphicFramePr>
        <xdr:cNvPr id="1891"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450273</xdr:colOff>
      <xdr:row>16</xdr:row>
      <xdr:rowOff>166255</xdr:rowOff>
    </xdr:from>
    <xdr:to>
      <xdr:col>7</xdr:col>
      <xdr:colOff>942109</xdr:colOff>
      <xdr:row>39</xdr:row>
      <xdr:rowOff>55417</xdr:rowOff>
    </xdr:to>
    <xdr:sp macro="" textlink="">
      <xdr:nvSpPr>
        <xdr:cNvPr id="1881" name="AutoShape 857"/>
        <xdr:cNvSpPr>
          <a:spLocks noChangeArrowheads="1"/>
        </xdr:cNvSpPr>
      </xdr:nvSpPr>
      <xdr:spPr bwMode="auto">
        <a:xfrm>
          <a:off x="5507182" y="3401291"/>
          <a:ext cx="2667000" cy="4003962"/>
        </a:xfrm>
        <a:prstGeom prst="roundRect">
          <a:avLst>
            <a:gd name="adj" fmla="val 7477"/>
          </a:avLst>
        </a:prstGeom>
        <a:gradFill>
          <a:gsLst>
            <a:gs pos="0">
              <a:schemeClr val="accent1">
                <a:lumMod val="5000"/>
                <a:lumOff val="95000"/>
              </a:schemeClr>
            </a:gs>
            <a:gs pos="100000">
              <a:schemeClr val="accent1">
                <a:lumMod val="45000"/>
                <a:lumOff val="55000"/>
              </a:schemeClr>
            </a:gs>
            <a:gs pos="100000">
              <a:schemeClr val="accent1">
                <a:lumMod val="45000"/>
                <a:lumOff val="55000"/>
              </a:schemeClr>
            </a:gs>
            <a:gs pos="100000">
              <a:schemeClr val="accent1">
                <a:lumMod val="30000"/>
                <a:lumOff val="70000"/>
              </a:schemeClr>
            </a:gs>
          </a:gsLst>
          <a:lin ang="5400000" scaled="1"/>
        </a:gradFill>
        <a:ln w="9525">
          <a:solidFill>
            <a:srgbClr xmlns:mc="http://schemas.openxmlformats.org/markup-compatibility/2006" xmlns:a14="http://schemas.microsoft.com/office/drawing/2010/main" val="000000" mc:Ignorable="a14" a14:legacySpreadsheetColorIndex="64"/>
          </a:solidFill>
          <a:round/>
          <a:headEnd/>
          <a:tailEnd/>
        </a:ln>
        <a:effectLst>
          <a:outerShdw dist="53882" dir="2700000" algn="ctr" rotWithShape="0">
            <a:srgbClr xmlns:mc="http://schemas.openxmlformats.org/markup-compatibility/2006" xmlns:a14="http://schemas.microsoft.com/office/drawing/2010/main" val="BCC5E1" mc:Ignorable="a14" a14:legacySpreadsheetColorIndex="51">
              <a:alpha val="50000"/>
            </a:srgbClr>
          </a:outerShdw>
        </a:effectLst>
      </xdr:spPr>
      <xdr:txBody>
        <a:bodyPr vertOverflow="clip" wrap="square" lIns="45720" tIns="32004" rIns="0" bIns="0" anchor="t" upright="1"/>
        <a:lstStyle/>
        <a:p>
          <a:pPr algn="ctr" rtl="0">
            <a:defRPr sz="1000"/>
          </a:pPr>
          <a:r>
            <a:rPr lang="it-IT" sz="1000" b="1" i="0" u="none" strike="noStrike" baseline="0">
              <a:solidFill>
                <a:srgbClr val="000000"/>
              </a:solidFill>
              <a:latin typeface="Tahoma"/>
              <a:ea typeface="Tahoma"/>
              <a:cs typeface="Tahoma"/>
            </a:rPr>
            <a:t>In questo file excel calcolate quanto potete prelevare periodicamente da un capitale iniziale investito ad un determinato tasso di interesse prima che il capitale si azzeri.</a:t>
          </a:r>
        </a:p>
        <a:p>
          <a:pPr algn="ctr" rtl="0">
            <a:defRPr sz="1000"/>
          </a:pPr>
          <a:r>
            <a:rPr lang="it-IT" sz="1000" b="0" i="0" u="none" strike="noStrike" baseline="0">
              <a:solidFill>
                <a:srgbClr val="000000"/>
              </a:solidFill>
              <a:latin typeface="Tahoma"/>
              <a:ea typeface="Tahoma"/>
              <a:cs typeface="Tahoma"/>
            </a:rPr>
            <a:t/>
          </a:r>
          <a:br>
            <a:rPr lang="it-IT" sz="1000" b="0" i="0" u="none" strike="noStrike" baseline="0">
              <a:solidFill>
                <a:srgbClr val="000000"/>
              </a:solidFill>
              <a:latin typeface="Tahoma"/>
              <a:ea typeface="Tahoma"/>
              <a:cs typeface="Tahoma"/>
            </a:rPr>
          </a:br>
          <a:r>
            <a:rPr lang="it-IT" sz="1000" b="0" i="0" u="none" strike="noStrike" baseline="0">
              <a:solidFill>
                <a:srgbClr val="000000"/>
              </a:solidFill>
              <a:latin typeface="Tahoma"/>
              <a:ea typeface="Tahoma"/>
              <a:cs typeface="Tahoma"/>
            </a:rPr>
            <a:t>E' il caso tipico di è andato in pensione, ha dei risparmi investiti e deve integrare la pensione ma teme di finire il capitale troppo presto e restare senza soldi.</a:t>
          </a:r>
        </a:p>
        <a:p>
          <a:pPr algn="ctr" rtl="0">
            <a:defRPr sz="1000"/>
          </a:pPr>
          <a:endParaRPr lang="it-IT" sz="1000" b="0" i="0" u="none" strike="noStrike" baseline="0">
            <a:solidFill>
              <a:srgbClr val="000000"/>
            </a:solidFill>
            <a:latin typeface="Tahoma"/>
            <a:ea typeface="Tahoma"/>
            <a:cs typeface="Tahoma"/>
          </a:endParaRPr>
        </a:p>
        <a:p>
          <a:pPr algn="ctr" rtl="0">
            <a:defRPr sz="1000"/>
          </a:pPr>
          <a:r>
            <a:rPr lang="it-IT" sz="1000" b="0" i="0" u="none" strike="noStrike" baseline="0">
              <a:solidFill>
                <a:srgbClr val="000000"/>
              </a:solidFill>
              <a:latin typeface="Tahoma"/>
              <a:ea typeface="Tahoma"/>
              <a:cs typeface="Tahoma"/>
            </a:rPr>
            <a:t>Potete stimare prelievi mensili, trimestrali, semiannuali o annuali, cambiando la cella D7.</a:t>
          </a:r>
        </a:p>
        <a:p>
          <a:pPr algn="ctr" rtl="0">
            <a:defRPr sz="1000"/>
          </a:pPr>
          <a:r>
            <a:rPr lang="it-IT" sz="1000" b="0" i="0" u="none" strike="noStrike" baseline="0">
              <a:solidFill>
                <a:srgbClr val="000000"/>
              </a:solidFill>
              <a:latin typeface="Tahoma"/>
              <a:ea typeface="Tahoma"/>
              <a:cs typeface="Tahoma"/>
            </a:rPr>
            <a:t/>
          </a:r>
          <a:br>
            <a:rPr lang="it-IT" sz="1000" b="0" i="0" u="none" strike="noStrike" baseline="0">
              <a:solidFill>
                <a:srgbClr val="000000"/>
              </a:solidFill>
              <a:latin typeface="Tahoma"/>
              <a:ea typeface="Tahoma"/>
              <a:cs typeface="Tahoma"/>
            </a:rPr>
          </a:br>
          <a:r>
            <a:rPr lang="it-IT" sz="1000" b="0" i="0" u="none" strike="noStrike" baseline="0">
              <a:solidFill>
                <a:srgbClr val="000000"/>
              </a:solidFill>
              <a:latin typeface="Tahoma"/>
              <a:ea typeface="Tahoma"/>
              <a:cs typeface="Tahoma"/>
            </a:rPr>
            <a:t>Potete tenere conto dell'inflazione nella cella D9, per adattare l'importo del prelievo periodico al futuro aumento delle spese.</a:t>
          </a:r>
        </a:p>
        <a:p>
          <a:pPr algn="ctr" rtl="0">
            <a:defRPr sz="1000"/>
          </a:pPr>
          <a:endParaRPr lang="it-IT" sz="1000" b="0" i="0" u="none" strike="noStrike" baseline="0">
            <a:solidFill>
              <a:srgbClr val="000000"/>
            </a:solidFill>
            <a:latin typeface="Tahoma"/>
            <a:ea typeface="Tahoma"/>
            <a:cs typeface="Tahoma"/>
          </a:endParaRPr>
        </a:p>
        <a:p>
          <a:pPr algn="ctr" rtl="0">
            <a:defRPr sz="1000"/>
          </a:pPr>
          <a:r>
            <a:rPr lang="it-IT" sz="1000" b="0" i="0" u="none" strike="noStrike" baseline="0">
              <a:solidFill>
                <a:srgbClr val="000000"/>
              </a:solidFill>
              <a:latin typeface="Tahoma"/>
              <a:ea typeface="Tahoma"/>
              <a:cs typeface="Tahoma"/>
            </a:rPr>
            <a:t>Potete anche calcolare di quanto capitale avreste bisogno all'inizio per potervi poi permettere un certo prelievo periodico (cambiate l'importo nella cella D4 in modo da ottenere il prelievo desiderato nella cella D13)</a:t>
          </a:r>
        </a:p>
        <a:p>
          <a:pPr algn="l" rtl="0">
            <a:defRPr sz="1000"/>
          </a:pPr>
          <a:endParaRPr lang="it-IT" sz="1000" b="0" i="0" u="none" strike="noStrike" baseline="0">
            <a:solidFill>
              <a:srgbClr val="000000"/>
            </a:solidFill>
            <a:latin typeface="Tahoma"/>
            <a:ea typeface="Tahoma"/>
            <a:cs typeface="Tahoma"/>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stantinoforgione.i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
  <sheetViews>
    <sheetView workbookViewId="0"/>
  </sheetViews>
  <sheetFormatPr defaultRowHeight="13.2" x14ac:dyDescent="0.25"/>
  <sheetData>
    <row r="1" spans="1:1" ht="15" x14ac:dyDescent="0.25">
      <c r="A1" s="1" t="s">
        <v>2</v>
      </c>
    </row>
    <row r="2" spans="1:1" x14ac:dyDescent="0.25">
      <c r="A2" t="s">
        <v>3</v>
      </c>
    </row>
    <row r="3" spans="1:1" x14ac:dyDescent="0.25">
      <c r="A3" t="s">
        <v>0</v>
      </c>
    </row>
  </sheetData>
  <phoneticPr fontId="5"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078"/>
  <sheetViews>
    <sheetView showGridLines="0" tabSelected="1" zoomScale="110" zoomScaleNormal="110" workbookViewId="0">
      <selection activeCell="D4" sqref="D4"/>
    </sheetView>
  </sheetViews>
  <sheetFormatPr defaultColWidth="9.109375" defaultRowHeight="13.2" x14ac:dyDescent="0.25"/>
  <cols>
    <col min="1" max="1" width="4.44140625" style="7" bestFit="1" customWidth="1"/>
    <col min="2" max="2" width="15.21875" style="7" customWidth="1"/>
    <col min="3" max="3" width="21.109375" style="7" customWidth="1"/>
    <col min="4" max="4" width="13.88671875" style="7" bestFit="1" customWidth="1"/>
    <col min="5" max="5" width="19" style="7" customWidth="1"/>
    <col min="6" max="6" width="14.33203125" style="7" customWidth="1"/>
    <col min="7" max="7" width="17.33203125" style="7" customWidth="1"/>
    <col min="8" max="8" width="18.77734375" style="7" customWidth="1"/>
    <col min="9" max="9" width="4.6640625" style="6" customWidth="1"/>
    <col min="10" max="10" width="14.88671875" style="6" customWidth="1"/>
    <col min="11" max="11" width="16.21875" style="6" customWidth="1"/>
    <col min="12" max="12" width="11.109375" style="6" customWidth="1"/>
    <col min="13" max="29" width="9.109375" style="6"/>
    <col min="30" max="16384" width="9.109375" style="7"/>
  </cols>
  <sheetData>
    <row r="1" spans="1:11" ht="59.4" customHeight="1" thickTop="1" thickBot="1" x14ac:dyDescent="0.3">
      <c r="A1" s="65" t="s">
        <v>25</v>
      </c>
      <c r="B1" s="66"/>
      <c r="C1" s="66"/>
      <c r="D1" s="66"/>
      <c r="E1" s="66"/>
      <c r="F1" s="66"/>
      <c r="G1" s="66"/>
      <c r="H1" s="67"/>
      <c r="J1" s="74" t="s">
        <v>14</v>
      </c>
      <c r="K1" s="75"/>
    </row>
    <row r="2" spans="1:11" ht="14.4" thickBot="1" x14ac:dyDescent="0.3">
      <c r="A2" s="8"/>
      <c r="B2" s="9"/>
      <c r="C2" s="9"/>
      <c r="D2" s="9"/>
      <c r="E2" s="9"/>
      <c r="F2" s="9"/>
      <c r="G2" s="9"/>
      <c r="H2" s="10"/>
      <c r="J2" s="76" t="s">
        <v>15</v>
      </c>
      <c r="K2" s="77"/>
    </row>
    <row r="3" spans="1:11" ht="18" thickBot="1" x14ac:dyDescent="0.3">
      <c r="A3" s="11"/>
      <c r="B3" s="68" t="s">
        <v>10</v>
      </c>
      <c r="C3" s="69"/>
      <c r="D3" s="70"/>
      <c r="E3" s="12"/>
      <c r="F3" s="12"/>
      <c r="G3" s="12"/>
      <c r="H3" s="13"/>
      <c r="J3" s="78" t="s">
        <v>16</v>
      </c>
      <c r="K3" s="79"/>
    </row>
    <row r="4" spans="1:11" ht="13.8" x14ac:dyDescent="0.25">
      <c r="A4" s="14"/>
      <c r="B4" s="38"/>
      <c r="C4" s="39" t="s">
        <v>17</v>
      </c>
      <c r="D4" s="36">
        <v>1000000</v>
      </c>
      <c r="E4" s="12"/>
      <c r="F4" s="12"/>
      <c r="G4" s="12"/>
      <c r="H4" s="13"/>
    </row>
    <row r="5" spans="1:11" ht="13.8" x14ac:dyDescent="0.25">
      <c r="A5" s="11"/>
      <c r="B5" s="38"/>
      <c r="C5" s="39" t="s">
        <v>24</v>
      </c>
      <c r="D5" s="2">
        <v>0.04</v>
      </c>
      <c r="E5" s="12"/>
      <c r="F5" s="12"/>
      <c r="G5" s="12"/>
      <c r="H5" s="13"/>
    </row>
    <row r="6" spans="1:11" ht="13.8" x14ac:dyDescent="0.25">
      <c r="A6" s="11"/>
      <c r="B6" s="38"/>
      <c r="C6" s="39" t="s">
        <v>18</v>
      </c>
      <c r="D6" s="3">
        <v>30</v>
      </c>
      <c r="E6" s="12"/>
      <c r="F6" s="16" t="s">
        <v>7</v>
      </c>
      <c r="G6" s="17">
        <f>(1+rate/cp)^(cp/ppy)-1</f>
        <v>3.3333333333334103E-3</v>
      </c>
      <c r="H6" s="13"/>
    </row>
    <row r="7" spans="1:11" ht="13.8" x14ac:dyDescent="0.25">
      <c r="A7" s="11"/>
      <c r="B7" s="38"/>
      <c r="C7" s="39" t="s">
        <v>19</v>
      </c>
      <c r="D7" s="4" t="s">
        <v>27</v>
      </c>
      <c r="E7" s="12"/>
      <c r="F7" s="16" t="s">
        <v>5</v>
      </c>
      <c r="G7" s="12">
        <f>INDEX({12;4;2;1},MATCH(D7,{"Mensile","trimestrale","Semi-Annuale","Annuale"},0))</f>
        <v>12</v>
      </c>
      <c r="H7" s="13"/>
    </row>
    <row r="8" spans="1:11" ht="13.8" hidden="1" x14ac:dyDescent="0.25">
      <c r="A8" s="11"/>
      <c r="B8" s="38"/>
      <c r="C8" s="39" t="s">
        <v>12</v>
      </c>
      <c r="D8" s="4" t="s">
        <v>4</v>
      </c>
      <c r="E8" s="12"/>
      <c r="F8" s="16" t="s">
        <v>1</v>
      </c>
      <c r="G8" s="12">
        <f>IF(D8="Beginning of Period",1,0)</f>
        <v>0</v>
      </c>
      <c r="H8" s="13"/>
    </row>
    <row r="9" spans="1:11" ht="16.05" customHeight="1" thickBot="1" x14ac:dyDescent="0.3">
      <c r="A9" s="11"/>
      <c r="B9" s="40"/>
      <c r="C9" s="41" t="s">
        <v>20</v>
      </c>
      <c r="D9" s="5">
        <v>0.03</v>
      </c>
      <c r="E9" s="17"/>
      <c r="F9" s="16" t="s">
        <v>8</v>
      </c>
      <c r="G9" s="17">
        <f>(1+inflation/cp)^(cp/ppy)-1</f>
        <v>2.4999999999999467E-3</v>
      </c>
      <c r="H9" s="13"/>
    </row>
    <row r="10" spans="1:11" ht="16.05" customHeight="1" thickBot="1" x14ac:dyDescent="0.3">
      <c r="A10" s="11"/>
      <c r="B10" s="12"/>
      <c r="C10" s="20"/>
      <c r="D10" s="12"/>
      <c r="E10" s="12"/>
      <c r="F10" s="12"/>
      <c r="G10" s="12"/>
      <c r="H10" s="13"/>
    </row>
    <row r="11" spans="1:11" ht="18" thickBot="1" x14ac:dyDescent="0.3">
      <c r="A11" s="11"/>
      <c r="B11" s="68" t="s">
        <v>23</v>
      </c>
      <c r="C11" s="69"/>
      <c r="D11" s="70"/>
      <c r="E11" s="12"/>
      <c r="F11" s="12"/>
      <c r="G11" s="12"/>
      <c r="H11" s="21"/>
    </row>
    <row r="12" spans="1:11" ht="16.05" hidden="1" customHeight="1" x14ac:dyDescent="0.25">
      <c r="A12" s="11"/>
      <c r="B12" s="11"/>
      <c r="C12" s="15" t="s">
        <v>9</v>
      </c>
      <c r="D12" s="22">
        <f>PMT((1+rper)/(1+gper)-1,nper,-P,,type)</f>
        <v>3215.2498464426612</v>
      </c>
      <c r="E12" s="12"/>
      <c r="F12" s="23"/>
      <c r="G12" s="23"/>
      <c r="H12" s="13"/>
    </row>
    <row r="13" spans="1:11" ht="17.399999999999999" x14ac:dyDescent="0.25">
      <c r="A13" s="11"/>
      <c r="B13" s="24"/>
      <c r="C13" s="25" t="s">
        <v>21</v>
      </c>
      <c r="D13" s="37">
        <f>INDEX(C20:C741,1-type+1,0)</f>
        <v>3223.2879710587677</v>
      </c>
      <c r="E13" s="12"/>
      <c r="F13" s="26"/>
      <c r="G13" s="12"/>
      <c r="H13" s="13"/>
    </row>
    <row r="14" spans="1:11" ht="16.05" customHeight="1" thickBot="1" x14ac:dyDescent="0.3">
      <c r="A14" s="11"/>
      <c r="B14" s="42"/>
      <c r="C14" s="43" t="s">
        <v>22</v>
      </c>
      <c r="D14" s="44">
        <f>INDEX(C20:C741,nper-type+1)</f>
        <v>7899.3615432453589</v>
      </c>
      <c r="E14" s="27"/>
      <c r="F14" s="12"/>
      <c r="G14" s="12"/>
      <c r="H14" s="13"/>
    </row>
    <row r="15" spans="1:11" ht="14.4" hidden="1" thickBot="1" x14ac:dyDescent="0.3">
      <c r="A15" s="11"/>
      <c r="B15" s="18"/>
      <c r="C15" s="19" t="s">
        <v>13</v>
      </c>
      <c r="D15" s="28">
        <f>INDEX(E20:E741,nper-type+1)</f>
        <v>878328.79041790823</v>
      </c>
      <c r="E15" s="12"/>
      <c r="F15" s="12"/>
      <c r="G15" s="12"/>
      <c r="H15" s="13"/>
      <c r="J15" s="29"/>
    </row>
    <row r="16" spans="1:11" ht="25.8" customHeight="1" thickBot="1" x14ac:dyDescent="0.3">
      <c r="A16" s="18"/>
      <c r="B16" s="30"/>
      <c r="C16" s="30"/>
      <c r="D16" s="30"/>
      <c r="E16" s="30"/>
      <c r="F16" s="30"/>
      <c r="G16" s="30"/>
      <c r="H16" s="31"/>
      <c r="J16" s="29"/>
    </row>
    <row r="17" spans="1:11" ht="13.8" thickBot="1" x14ac:dyDescent="0.3">
      <c r="A17" s="54"/>
      <c r="B17" s="55"/>
      <c r="C17" s="56"/>
      <c r="D17" s="55"/>
      <c r="E17" s="57"/>
      <c r="F17" s="55"/>
      <c r="G17" s="55"/>
      <c r="H17" s="58"/>
    </row>
    <row r="18" spans="1:11" ht="21" thickBot="1" x14ac:dyDescent="0.4">
      <c r="A18" s="71" t="s">
        <v>28</v>
      </c>
      <c r="B18" s="72"/>
      <c r="C18" s="72"/>
      <c r="D18" s="72"/>
      <c r="E18" s="73"/>
      <c r="F18" s="55"/>
      <c r="G18" s="55"/>
      <c r="H18" s="59"/>
    </row>
    <row r="19" spans="1:11" ht="27" thickBot="1" x14ac:dyDescent="0.3">
      <c r="A19" s="32" t="s">
        <v>6</v>
      </c>
      <c r="B19" s="33" t="s">
        <v>26</v>
      </c>
      <c r="C19" s="33" t="s">
        <v>29</v>
      </c>
      <c r="D19" s="33" t="s">
        <v>11</v>
      </c>
      <c r="E19" s="34" t="s">
        <v>30</v>
      </c>
      <c r="F19" s="60"/>
      <c r="G19" s="60"/>
      <c r="H19" s="61"/>
      <c r="I19" s="35"/>
      <c r="J19" s="35"/>
      <c r="K19" s="35"/>
    </row>
    <row r="20" spans="1:11" x14ac:dyDescent="0.25">
      <c r="A20" s="46">
        <v>0</v>
      </c>
      <c r="B20" s="45">
        <v>0</v>
      </c>
      <c r="C20" s="45">
        <f>IF(type=1,w,0)</f>
        <v>0</v>
      </c>
      <c r="D20" s="45">
        <f>P-C20</f>
        <v>1000000</v>
      </c>
      <c r="E20" s="47">
        <v>0</v>
      </c>
      <c r="F20" s="60"/>
      <c r="G20" s="55"/>
      <c r="H20" s="62"/>
      <c r="K20" s="35"/>
    </row>
    <row r="21" spans="1:11" x14ac:dyDescent="0.25">
      <c r="A21" s="48">
        <f t="shared" ref="A21:A84" si="0">IF(type=1,IF(A20&gt;=nper-1,NA(),A20+1),IF(A20&gt;=nper,NA(),A20+1))</f>
        <v>1</v>
      </c>
      <c r="B21" s="49">
        <f t="shared" ref="B21:B84" si="1">IF(ISERROR(A21),NA(),D20*rper)</f>
        <v>3333.3333333334103</v>
      </c>
      <c r="C21" s="49">
        <f t="shared" ref="C21:C84" si="2">IF(A21&lt;=IF(type=1,nper-1,nper),FV(gper,A21,,-w),NA())</f>
        <v>3223.2879710587677</v>
      </c>
      <c r="D21" s="49">
        <f>IF(ISERROR(A21),NA(),D20-C21+B21)</f>
        <v>1000110.0453622746</v>
      </c>
      <c r="E21" s="50">
        <f>IF(ISERROR(A21),NA(),SUM(B$20:B21))</f>
        <v>3333.3333333334103</v>
      </c>
      <c r="F21" s="60"/>
      <c r="G21" s="55"/>
      <c r="H21" s="62"/>
      <c r="K21" s="35"/>
    </row>
    <row r="22" spans="1:11" x14ac:dyDescent="0.25">
      <c r="A22" s="48">
        <f t="shared" si="0"/>
        <v>2</v>
      </c>
      <c r="B22" s="49">
        <f t="shared" si="1"/>
        <v>3333.700151207659</v>
      </c>
      <c r="C22" s="49">
        <f t="shared" si="2"/>
        <v>3231.3461909864145</v>
      </c>
      <c r="D22" s="49">
        <f>IF(ISERROR(A22),NA(),D21-C22+B22)</f>
        <v>1000212.3993224958</v>
      </c>
      <c r="E22" s="50">
        <f>IF(ISERROR(A22),NA(),SUM(B$20:B22))</f>
        <v>6667.0334845410689</v>
      </c>
      <c r="F22" s="60"/>
      <c r="G22" s="55"/>
      <c r="H22" s="62"/>
      <c r="K22" s="35"/>
    </row>
    <row r="23" spans="1:11" x14ac:dyDescent="0.25">
      <c r="A23" s="48">
        <f t="shared" si="0"/>
        <v>3</v>
      </c>
      <c r="B23" s="49">
        <f t="shared" si="1"/>
        <v>3334.0413310750628</v>
      </c>
      <c r="C23" s="49">
        <f t="shared" si="2"/>
        <v>3239.42455646388</v>
      </c>
      <c r="D23" s="49">
        <f>IF(ISERROR(A23),NA(),D22-C23+B23)</f>
        <v>1000307.016097107</v>
      </c>
      <c r="E23" s="50">
        <f>IF(ISERROR(A23),NA(),SUM(B$20:B23))</f>
        <v>10001.074815616132</v>
      </c>
      <c r="F23" s="60"/>
      <c r="G23" s="55"/>
      <c r="H23" s="62"/>
      <c r="K23" s="35"/>
    </row>
    <row r="24" spans="1:11" x14ac:dyDescent="0.25">
      <c r="A24" s="48">
        <f t="shared" si="0"/>
        <v>4</v>
      </c>
      <c r="B24" s="49">
        <f t="shared" si="1"/>
        <v>3334.3567203237667</v>
      </c>
      <c r="C24" s="49">
        <f t="shared" si="2"/>
        <v>3247.5231178550398</v>
      </c>
      <c r="D24" s="49">
        <f>IF(ISERROR(A24),NA(),D23-C24+B24)</f>
        <v>1000393.8496995757</v>
      </c>
      <c r="E24" s="50">
        <f>IF(ISERROR(A24),NA(),SUM(B$20:B24))</f>
        <v>13335.431535939899</v>
      </c>
      <c r="F24" s="55"/>
      <c r="G24" s="55"/>
      <c r="H24" s="62"/>
    </row>
    <row r="25" spans="1:11" x14ac:dyDescent="0.25">
      <c r="A25" s="48">
        <f t="shared" si="0"/>
        <v>5</v>
      </c>
      <c r="B25" s="49">
        <f t="shared" si="1"/>
        <v>3334.6461656653291</v>
      </c>
      <c r="C25" s="49">
        <f t="shared" si="2"/>
        <v>3255.6419256496774</v>
      </c>
      <c r="D25" s="49">
        <f t="shared" ref="D25:D88" si="3">IF(ISERROR(A25),NA(),D24-C25+B25)</f>
        <v>1000472.8539395913</v>
      </c>
      <c r="E25" s="50">
        <f>IF(ISERROR(A25),NA(),SUM(B$20:B25))</f>
        <v>16670.077701605227</v>
      </c>
      <c r="F25" s="55"/>
      <c r="G25" s="55"/>
      <c r="H25" s="62"/>
    </row>
    <row r="26" spans="1:11" x14ac:dyDescent="0.25">
      <c r="A26" s="48">
        <f t="shared" si="0"/>
        <v>6</v>
      </c>
      <c r="B26" s="49">
        <f t="shared" si="1"/>
        <v>3334.9095131320482</v>
      </c>
      <c r="C26" s="49">
        <f t="shared" si="2"/>
        <v>3263.781030463801</v>
      </c>
      <c r="D26" s="49">
        <f t="shared" si="3"/>
        <v>1000543.9824222596</v>
      </c>
      <c r="E26" s="50">
        <f>IF(ISERROR(A26),NA(),SUM(B$20:B26))</f>
        <v>20004.987214737273</v>
      </c>
      <c r="F26" s="55"/>
      <c r="G26" s="55"/>
      <c r="H26" s="62"/>
    </row>
    <row r="27" spans="1:11" x14ac:dyDescent="0.25">
      <c r="A27" s="48">
        <f t="shared" si="0"/>
        <v>7</v>
      </c>
      <c r="B27" s="49">
        <f t="shared" si="1"/>
        <v>3335.1466080742757</v>
      </c>
      <c r="C27" s="49">
        <f t="shared" si="2"/>
        <v>3271.9404830399603</v>
      </c>
      <c r="D27" s="49">
        <f t="shared" si="3"/>
        <v>1000607.188547294</v>
      </c>
      <c r="E27" s="50">
        <f>IF(ISERROR(A27),NA(),SUM(B$20:B27))</f>
        <v>23340.133822811549</v>
      </c>
      <c r="F27" s="55"/>
      <c r="G27" s="55"/>
      <c r="H27" s="62"/>
    </row>
    <row r="28" spans="1:11" x14ac:dyDescent="0.25">
      <c r="A28" s="48">
        <f t="shared" si="0"/>
        <v>8</v>
      </c>
      <c r="B28" s="49">
        <f t="shared" si="1"/>
        <v>3335.3572951577239</v>
      </c>
      <c r="C28" s="49">
        <f t="shared" si="2"/>
        <v>3280.1203342475605</v>
      </c>
      <c r="D28" s="49">
        <f t="shared" si="3"/>
        <v>1000662.4255082041</v>
      </c>
      <c r="E28" s="50">
        <f>IF(ISERROR(A28),NA(),SUM(B$20:B28))</f>
        <v>26675.491117969272</v>
      </c>
      <c r="F28" s="55"/>
      <c r="G28" s="55"/>
      <c r="H28" s="62"/>
    </row>
    <row r="29" spans="1:11" x14ac:dyDescent="0.25">
      <c r="A29" s="48">
        <f t="shared" si="0"/>
        <v>9</v>
      </c>
      <c r="B29" s="49">
        <f t="shared" si="1"/>
        <v>3335.5414183607577</v>
      </c>
      <c r="C29" s="49">
        <f t="shared" si="2"/>
        <v>3288.3206350831792</v>
      </c>
      <c r="D29" s="49">
        <f t="shared" si="3"/>
        <v>1000709.6462914818</v>
      </c>
      <c r="E29" s="50">
        <f>IF(ISERROR(A29),NA(),SUM(B$20:B29))</f>
        <v>30011.032536330029</v>
      </c>
      <c r="F29" s="55"/>
      <c r="G29" s="55"/>
      <c r="H29" s="62"/>
    </row>
    <row r="30" spans="1:11" x14ac:dyDescent="0.25">
      <c r="A30" s="48">
        <f t="shared" si="0"/>
        <v>10</v>
      </c>
      <c r="B30" s="49">
        <f t="shared" si="1"/>
        <v>3335.6988209716828</v>
      </c>
      <c r="C30" s="49">
        <f t="shared" si="2"/>
        <v>3296.5414366708869</v>
      </c>
      <c r="D30" s="49">
        <f t="shared" si="3"/>
        <v>1000748.8036757825</v>
      </c>
      <c r="E30" s="50">
        <f>IF(ISERROR(A30),NA(),SUM(B$20:B30))</f>
        <v>33346.731357301709</v>
      </c>
      <c r="F30" s="55"/>
      <c r="G30" s="55"/>
      <c r="H30" s="62"/>
    </row>
    <row r="31" spans="1:11" x14ac:dyDescent="0.25">
      <c r="A31" s="48">
        <f t="shared" si="0"/>
        <v>11</v>
      </c>
      <c r="B31" s="49">
        <f t="shared" si="1"/>
        <v>3335.8293455860189</v>
      </c>
      <c r="C31" s="49">
        <f t="shared" si="2"/>
        <v>3304.7827902625636</v>
      </c>
      <c r="D31" s="49">
        <f t="shared" si="3"/>
        <v>1000779.8502311059</v>
      </c>
      <c r="E31" s="50">
        <f>IF(ISERROR(A31),NA(),SUM(B$20:B31))</f>
        <v>36682.560702887728</v>
      </c>
      <c r="F31" s="55"/>
      <c r="G31" s="55"/>
      <c r="H31" s="62"/>
    </row>
    <row r="32" spans="1:11" x14ac:dyDescent="0.25">
      <c r="A32" s="48">
        <f t="shared" si="0"/>
        <v>12</v>
      </c>
      <c r="B32" s="49">
        <f t="shared" si="1"/>
        <v>3335.9328341037635</v>
      </c>
      <c r="C32" s="49">
        <f t="shared" si="2"/>
        <v>3313.0447472382202</v>
      </c>
      <c r="D32" s="49">
        <f t="shared" si="3"/>
        <v>1000802.7383179716</v>
      </c>
      <c r="E32" s="50">
        <f>IF(ISERROR(A32),NA(),SUM(B$20:B32))</f>
        <v>40018.493536991489</v>
      </c>
      <c r="F32" s="55"/>
      <c r="G32" s="55"/>
      <c r="H32" s="62"/>
    </row>
    <row r="33" spans="1:8" x14ac:dyDescent="0.25">
      <c r="A33" s="48">
        <f t="shared" si="0"/>
        <v>13</v>
      </c>
      <c r="B33" s="49">
        <f t="shared" si="1"/>
        <v>3336.0091277266488</v>
      </c>
      <c r="C33" s="49">
        <f t="shared" si="2"/>
        <v>3321.3273591063162</v>
      </c>
      <c r="D33" s="49">
        <f t="shared" si="3"/>
        <v>1000817.420086592</v>
      </c>
      <c r="E33" s="50">
        <f>IF(ISERROR(A33),NA(),SUM(B$20:B33))</f>
        <v>43354.502664718137</v>
      </c>
      <c r="F33" s="55"/>
      <c r="G33" s="55"/>
      <c r="H33" s="62"/>
    </row>
    <row r="34" spans="1:8" x14ac:dyDescent="0.25">
      <c r="A34" s="48">
        <f t="shared" si="0"/>
        <v>14</v>
      </c>
      <c r="B34" s="49">
        <f t="shared" si="1"/>
        <v>3336.0580669553838</v>
      </c>
      <c r="C34" s="49">
        <f t="shared" si="2"/>
        <v>3329.6306775040812</v>
      </c>
      <c r="D34" s="49">
        <f t="shared" si="3"/>
        <v>1000823.8474760433</v>
      </c>
      <c r="E34" s="50">
        <f>IF(ISERROR(A34),NA(),SUM(B$20:B34))</f>
        <v>46690.560731673519</v>
      </c>
      <c r="F34" s="55"/>
      <c r="G34" s="55"/>
      <c r="H34" s="62"/>
    </row>
    <row r="35" spans="1:8" x14ac:dyDescent="0.25">
      <c r="A35" s="48">
        <f t="shared" si="0"/>
        <v>15</v>
      </c>
      <c r="B35" s="49">
        <f t="shared" si="1"/>
        <v>3336.0794915868878</v>
      </c>
      <c r="C35" s="49">
        <f t="shared" si="2"/>
        <v>3337.9547541978409</v>
      </c>
      <c r="D35" s="49">
        <f t="shared" si="3"/>
        <v>1000821.9722134323</v>
      </c>
      <c r="E35" s="50">
        <f>IF(ISERROR(A35),NA(),SUM(B$20:B35))</f>
        <v>50026.640223260409</v>
      </c>
      <c r="F35" s="55"/>
      <c r="G35" s="55"/>
      <c r="H35" s="62"/>
    </row>
    <row r="36" spans="1:8" x14ac:dyDescent="0.25">
      <c r="A36" s="48">
        <f t="shared" si="0"/>
        <v>16</v>
      </c>
      <c r="B36" s="49">
        <f t="shared" si="1"/>
        <v>3336.0732407115179</v>
      </c>
      <c r="C36" s="49">
        <f t="shared" si="2"/>
        <v>3346.2996410833362</v>
      </c>
      <c r="D36" s="49">
        <f t="shared" si="3"/>
        <v>1000811.7458130604</v>
      </c>
      <c r="E36" s="50">
        <f>IF(ISERROR(A36),NA(),SUM(B$20:B36))</f>
        <v>53362.71346397193</v>
      </c>
      <c r="F36" s="55"/>
      <c r="G36" s="55"/>
      <c r="H36" s="62"/>
    </row>
    <row r="37" spans="1:8" x14ac:dyDescent="0.25">
      <c r="A37" s="48">
        <f t="shared" si="0"/>
        <v>17</v>
      </c>
      <c r="B37" s="49">
        <f t="shared" si="1"/>
        <v>3336.0391527102784</v>
      </c>
      <c r="C37" s="49">
        <f t="shared" si="2"/>
        <v>3354.6653901860441</v>
      </c>
      <c r="D37" s="49">
        <f t="shared" si="3"/>
        <v>1000793.1195755847</v>
      </c>
      <c r="E37" s="50">
        <f>IF(ISERROR(A37),NA(),SUM(B$20:B37))</f>
        <v>56698.752616682206</v>
      </c>
      <c r="F37" s="55"/>
      <c r="G37" s="55"/>
      <c r="H37" s="62"/>
    </row>
    <row r="38" spans="1:8" x14ac:dyDescent="0.25">
      <c r="A38" s="48">
        <f t="shared" si="0"/>
        <v>18</v>
      </c>
      <c r="B38" s="49">
        <f t="shared" si="1"/>
        <v>3335.977065252026</v>
      </c>
      <c r="C38" s="49">
        <f t="shared" si="2"/>
        <v>3363.0520536615095</v>
      </c>
      <c r="D38" s="49">
        <f t="shared" si="3"/>
        <v>1000766.0445871751</v>
      </c>
      <c r="E38" s="50">
        <f>IF(ISERROR(A38),NA(),SUM(B$20:B38))</f>
        <v>60034.72968193423</v>
      </c>
      <c r="F38" s="55"/>
      <c r="G38" s="55"/>
      <c r="H38" s="62"/>
    </row>
    <row r="39" spans="1:8" x14ac:dyDescent="0.25">
      <c r="A39" s="48">
        <f t="shared" si="0"/>
        <v>19</v>
      </c>
      <c r="B39" s="49">
        <f t="shared" si="1"/>
        <v>3335.8868152906607</v>
      </c>
      <c r="C39" s="49">
        <f t="shared" si="2"/>
        <v>3371.4596837956624</v>
      </c>
      <c r="D39" s="49">
        <f t="shared" si="3"/>
        <v>1000730.4717186701</v>
      </c>
      <c r="E39" s="50">
        <f>IF(ISERROR(A39),NA(),SUM(B$20:B39))</f>
        <v>63370.616497224888</v>
      </c>
      <c r="F39" s="55"/>
      <c r="G39" s="55"/>
      <c r="H39" s="62"/>
    </row>
    <row r="40" spans="1:8" x14ac:dyDescent="0.25">
      <c r="A40" s="48">
        <f t="shared" si="0"/>
        <v>20</v>
      </c>
      <c r="B40" s="49">
        <f t="shared" si="1"/>
        <v>3335.7682390623108</v>
      </c>
      <c r="C40" s="49">
        <f t="shared" si="2"/>
        <v>3379.8883330051522</v>
      </c>
      <c r="D40" s="49">
        <f t="shared" si="3"/>
        <v>1000686.3516247272</v>
      </c>
      <c r="E40" s="50">
        <f>IF(ISERROR(A40),NA(),SUM(B$20:B40))</f>
        <v>66706.384736287204</v>
      </c>
      <c r="F40" s="55"/>
      <c r="G40" s="55"/>
      <c r="H40" s="62"/>
    </row>
    <row r="41" spans="1:8" x14ac:dyDescent="0.25">
      <c r="A41" s="48">
        <f t="shared" si="0"/>
        <v>21</v>
      </c>
      <c r="B41" s="49">
        <f t="shared" si="1"/>
        <v>3335.6211720825013</v>
      </c>
      <c r="C41" s="49">
        <f t="shared" si="2"/>
        <v>3388.3380538376646</v>
      </c>
      <c r="D41" s="49">
        <f t="shared" si="3"/>
        <v>1000633.6347429721</v>
      </c>
      <c r="E41" s="50">
        <f>IF(ISERROR(A41),NA(),SUM(B$20:B41))</f>
        <v>70042.005908369698</v>
      </c>
      <c r="F41" s="55"/>
      <c r="G41" s="55"/>
      <c r="H41" s="62"/>
    </row>
    <row r="42" spans="1:8" x14ac:dyDescent="0.25">
      <c r="A42" s="48">
        <f t="shared" si="0"/>
        <v>22</v>
      </c>
      <c r="B42" s="49">
        <f t="shared" si="1"/>
        <v>3335.4454491433175</v>
      </c>
      <c r="C42" s="49">
        <f t="shared" si="2"/>
        <v>3396.8088989722578</v>
      </c>
      <c r="D42" s="49">
        <f t="shared" si="3"/>
        <v>1000572.2712931432</v>
      </c>
      <c r="E42" s="50">
        <f>IF(ISERROR(A42),NA(),SUM(B$20:B42))</f>
        <v>73377.451357513011</v>
      </c>
      <c r="F42" s="55"/>
      <c r="G42" s="55"/>
      <c r="H42" s="62"/>
    </row>
    <row r="43" spans="1:8" x14ac:dyDescent="0.25">
      <c r="A43" s="48">
        <f t="shared" si="0"/>
        <v>23</v>
      </c>
      <c r="B43" s="49">
        <f t="shared" si="1"/>
        <v>3335.240904310554</v>
      </c>
      <c r="C43" s="49">
        <f t="shared" si="2"/>
        <v>3405.3009212196889</v>
      </c>
      <c r="D43" s="49">
        <f t="shared" si="3"/>
        <v>1000502.2112762341</v>
      </c>
      <c r="E43" s="50">
        <f>IF(ISERROR(A43),NA(),SUM(B$20:B43))</f>
        <v>76712.692261823569</v>
      </c>
      <c r="F43" s="55"/>
      <c r="G43" s="55"/>
      <c r="H43" s="62"/>
    </row>
    <row r="44" spans="1:8" x14ac:dyDescent="0.25">
      <c r="A44" s="48">
        <f t="shared" si="0"/>
        <v>24</v>
      </c>
      <c r="B44" s="49">
        <f t="shared" si="1"/>
        <v>3335.0073709208573</v>
      </c>
      <c r="C44" s="49">
        <f t="shared" si="2"/>
        <v>3413.8141735227377</v>
      </c>
      <c r="D44" s="49">
        <f t="shared" si="3"/>
        <v>1000423.4044736322</v>
      </c>
      <c r="E44" s="50">
        <f>IF(ISERROR(A44),NA(),SUM(B$20:B44))</f>
        <v>80047.699632744421</v>
      </c>
      <c r="F44" s="55"/>
      <c r="G44" s="55"/>
      <c r="H44" s="62"/>
    </row>
    <row r="45" spans="1:8" x14ac:dyDescent="0.25">
      <c r="A45" s="48">
        <f t="shared" si="0"/>
        <v>25</v>
      </c>
      <c r="B45" s="49">
        <f t="shared" si="1"/>
        <v>3334.7446815788512</v>
      </c>
      <c r="C45" s="49">
        <f t="shared" si="2"/>
        <v>3422.3487089565447</v>
      </c>
      <c r="D45" s="49">
        <f t="shared" si="3"/>
        <v>1000335.8004462546</v>
      </c>
      <c r="E45" s="50">
        <f>IF(ISERROR(A45),NA(),SUM(B$20:B45))</f>
        <v>83382.444314323278</v>
      </c>
      <c r="F45" s="55"/>
      <c r="G45" s="55"/>
      <c r="H45" s="62"/>
    </row>
    <row r="46" spans="1:8" x14ac:dyDescent="0.25">
      <c r="A46" s="48">
        <f t="shared" si="0"/>
        <v>26</v>
      </c>
      <c r="B46" s="49">
        <f t="shared" si="1"/>
        <v>3334.4526681542588</v>
      </c>
      <c r="C46" s="49">
        <f t="shared" si="2"/>
        <v>3430.9045807289358</v>
      </c>
      <c r="D46" s="49">
        <f t="shared" si="3"/>
        <v>1000239.3485336798</v>
      </c>
      <c r="E46" s="50">
        <f>IF(ISERROR(A46),NA(),SUM(B$20:B46))</f>
        <v>86716.896982477541</v>
      </c>
      <c r="F46" s="55"/>
      <c r="G46" s="55"/>
      <c r="H46" s="62"/>
    </row>
    <row r="47" spans="1:8" x14ac:dyDescent="0.25">
      <c r="A47" s="48">
        <f t="shared" si="0"/>
        <v>27</v>
      </c>
      <c r="B47" s="49">
        <f t="shared" si="1"/>
        <v>3334.1311617790097</v>
      </c>
      <c r="C47" s="49">
        <f t="shared" si="2"/>
        <v>3439.4818421807581</v>
      </c>
      <c r="D47" s="49">
        <f t="shared" si="3"/>
        <v>1000133.9978532782</v>
      </c>
      <c r="E47" s="50">
        <f>IF(ISERROR(A47),NA(),SUM(B$20:B47))</f>
        <v>90051.028144256547</v>
      </c>
      <c r="F47" s="55"/>
      <c r="G47" s="55"/>
      <c r="H47" s="62"/>
    </row>
    <row r="48" spans="1:8" x14ac:dyDescent="0.25">
      <c r="A48" s="48">
        <f t="shared" si="0"/>
        <v>28</v>
      </c>
      <c r="B48" s="49">
        <f t="shared" si="1"/>
        <v>3333.7799928443378</v>
      </c>
      <c r="C48" s="49">
        <f t="shared" si="2"/>
        <v>3448.0805467862097</v>
      </c>
      <c r="D48" s="49">
        <f t="shared" si="3"/>
        <v>1000019.6972993363</v>
      </c>
      <c r="E48" s="50">
        <f>IF(ISERROR(A48),NA(),SUM(B$20:B48))</f>
        <v>93384.808137100888</v>
      </c>
      <c r="F48" s="55"/>
      <c r="G48" s="55"/>
      <c r="H48" s="62"/>
    </row>
    <row r="49" spans="1:8" x14ac:dyDescent="0.25">
      <c r="A49" s="48">
        <f t="shared" si="0"/>
        <v>29</v>
      </c>
      <c r="B49" s="49">
        <f t="shared" si="1"/>
        <v>3333.3989909978645</v>
      </c>
      <c r="C49" s="49">
        <f t="shared" si="2"/>
        <v>3456.7007481531759</v>
      </c>
      <c r="D49" s="49">
        <f t="shared" si="3"/>
        <v>999896.39554218098</v>
      </c>
      <c r="E49" s="50">
        <f>IF(ISERROR(A49),NA(),SUM(B$20:B49))</f>
        <v>96718.207128098758</v>
      </c>
      <c r="F49" s="55"/>
      <c r="G49" s="55"/>
      <c r="H49" s="62"/>
    </row>
    <row r="50" spans="1:8" x14ac:dyDescent="0.25">
      <c r="A50" s="48">
        <f t="shared" si="0"/>
        <v>30</v>
      </c>
      <c r="B50" s="49">
        <f t="shared" si="1"/>
        <v>3332.9879851406804</v>
      </c>
      <c r="C50" s="49">
        <f t="shared" si="2"/>
        <v>3465.3425000235575</v>
      </c>
      <c r="D50" s="49">
        <f t="shared" si="3"/>
        <v>999764.04102729808</v>
      </c>
      <c r="E50" s="50">
        <f>IF(ISERROR(A50),NA(),SUM(B$20:B50))</f>
        <v>100051.19511323943</v>
      </c>
      <c r="F50" s="55"/>
      <c r="G50" s="55"/>
      <c r="H50" s="62"/>
    </row>
    <row r="51" spans="1:8" x14ac:dyDescent="0.25">
      <c r="A51" s="48">
        <f t="shared" si="0"/>
        <v>31</v>
      </c>
      <c r="B51" s="49">
        <f t="shared" si="1"/>
        <v>3332.5468034244041</v>
      </c>
      <c r="C51" s="49">
        <f t="shared" si="2"/>
        <v>3474.0058562736162</v>
      </c>
      <c r="D51" s="49">
        <f t="shared" si="3"/>
        <v>999622.58197444887</v>
      </c>
      <c r="E51" s="50">
        <f>IF(ISERROR(A51),NA(),SUM(B$20:B51))</f>
        <v>103383.74191666383</v>
      </c>
      <c r="F51" s="55"/>
      <c r="G51" s="55"/>
      <c r="H51" s="62"/>
    </row>
    <row r="52" spans="1:8" x14ac:dyDescent="0.25">
      <c r="A52" s="48">
        <f t="shared" si="0"/>
        <v>32</v>
      </c>
      <c r="B52" s="49">
        <f t="shared" si="1"/>
        <v>3332.0752732482397</v>
      </c>
      <c r="C52" s="49">
        <f t="shared" si="2"/>
        <v>3482.6908709143008</v>
      </c>
      <c r="D52" s="49">
        <f t="shared" si="3"/>
        <v>999471.96637678286</v>
      </c>
      <c r="E52" s="50">
        <f>IF(ISERROR(A52),NA(),SUM(B$20:B52))</f>
        <v>106715.81718991206</v>
      </c>
      <c r="F52" s="55"/>
      <c r="G52" s="55"/>
      <c r="H52" s="62"/>
    </row>
    <row r="53" spans="1:8" x14ac:dyDescent="0.25">
      <c r="A53" s="48">
        <f t="shared" si="0"/>
        <v>33</v>
      </c>
      <c r="B53" s="49">
        <f t="shared" si="1"/>
        <v>3331.5732212560197</v>
      </c>
      <c r="C53" s="49">
        <f t="shared" si="2"/>
        <v>3491.3975980915866</v>
      </c>
      <c r="D53" s="49">
        <f t="shared" si="3"/>
        <v>999312.14199994726</v>
      </c>
      <c r="E53" s="50">
        <f>IF(ISERROR(A53),NA(),SUM(B$20:B53))</f>
        <v>110047.39041116809</v>
      </c>
      <c r="F53" s="55"/>
      <c r="G53" s="55"/>
      <c r="H53" s="62"/>
    </row>
    <row r="54" spans="1:8" x14ac:dyDescent="0.25">
      <c r="A54" s="48">
        <f t="shared" si="0"/>
        <v>34</v>
      </c>
      <c r="B54" s="49">
        <f t="shared" si="1"/>
        <v>3331.0404733332343</v>
      </c>
      <c r="C54" s="49">
        <f t="shared" si="2"/>
        <v>3500.1260920868149</v>
      </c>
      <c r="D54" s="49">
        <f t="shared" si="3"/>
        <v>999143.05638119369</v>
      </c>
      <c r="E54" s="50">
        <f>IF(ISERROR(A54),NA(),SUM(B$20:B54))</f>
        <v>113378.43088450133</v>
      </c>
      <c r="F54" s="55"/>
      <c r="G54" s="55"/>
      <c r="H54" s="62"/>
    </row>
    <row r="55" spans="1:8" x14ac:dyDescent="0.25">
      <c r="A55" s="48">
        <f t="shared" si="0"/>
        <v>35</v>
      </c>
      <c r="B55" s="49">
        <f t="shared" si="1"/>
        <v>3330.4768546040559</v>
      </c>
      <c r="C55" s="49">
        <f t="shared" si="2"/>
        <v>3508.8764073170319</v>
      </c>
      <c r="D55" s="49">
        <f t="shared" si="3"/>
        <v>998964.65682848077</v>
      </c>
      <c r="E55" s="50">
        <f>IF(ISERROR(A55),NA(),SUM(B$20:B55))</f>
        <v>116708.90773910539</v>
      </c>
      <c r="F55" s="55"/>
      <c r="G55" s="55"/>
      <c r="H55" s="62"/>
    </row>
    <row r="56" spans="1:8" x14ac:dyDescent="0.25">
      <c r="A56" s="48">
        <f t="shared" si="0"/>
        <v>36</v>
      </c>
      <c r="B56" s="49">
        <f t="shared" si="1"/>
        <v>3329.882189428346</v>
      </c>
      <c r="C56" s="49">
        <f t="shared" si="2"/>
        <v>3517.6485983353246</v>
      </c>
      <c r="D56" s="49">
        <f t="shared" si="3"/>
        <v>998776.89041957376</v>
      </c>
      <c r="E56" s="50">
        <f>IF(ISERROR(A56),NA(),SUM(B$20:B56))</f>
        <v>120038.78992853373</v>
      </c>
      <c r="F56" s="55"/>
      <c r="G56" s="55"/>
      <c r="H56" s="62"/>
    </row>
    <row r="57" spans="1:8" x14ac:dyDescent="0.25">
      <c r="A57" s="48">
        <f t="shared" si="0"/>
        <v>37</v>
      </c>
      <c r="B57" s="49">
        <f t="shared" si="1"/>
        <v>3329.256301398656</v>
      </c>
      <c r="C57" s="49">
        <f t="shared" si="2"/>
        <v>3526.4427198311632</v>
      </c>
      <c r="D57" s="49">
        <f t="shared" si="3"/>
        <v>998579.70400114125</v>
      </c>
      <c r="E57" s="50">
        <f>IF(ISERROR(A57),NA(),SUM(B$20:B57))</f>
        <v>123368.04622993238</v>
      </c>
      <c r="F57" s="55"/>
      <c r="G57" s="55"/>
      <c r="H57" s="62"/>
    </row>
    <row r="58" spans="1:8" x14ac:dyDescent="0.25">
      <c r="A58" s="48">
        <f t="shared" si="0"/>
        <v>38</v>
      </c>
      <c r="B58" s="49">
        <f t="shared" si="1"/>
        <v>3328.5990133372143</v>
      </c>
      <c r="C58" s="49">
        <f t="shared" si="2"/>
        <v>3535.2588266307398</v>
      </c>
      <c r="D58" s="49">
        <f t="shared" si="3"/>
        <v>998373.04418784764</v>
      </c>
      <c r="E58" s="50">
        <f>IF(ISERROR(A58),NA(),SUM(B$20:B58))</f>
        <v>126696.6452432696</v>
      </c>
      <c r="F58" s="55"/>
      <c r="G58" s="55"/>
      <c r="H58" s="62"/>
    </row>
    <row r="59" spans="1:8" x14ac:dyDescent="0.25">
      <c r="A59" s="48">
        <f t="shared" si="0"/>
        <v>39</v>
      </c>
      <c r="B59" s="49">
        <f t="shared" si="1"/>
        <v>3327.9101472929024</v>
      </c>
      <c r="C59" s="49">
        <f t="shared" si="2"/>
        <v>3544.096973697317</v>
      </c>
      <c r="D59" s="49">
        <f t="shared" si="3"/>
        <v>998156.85736144322</v>
      </c>
      <c r="E59" s="50">
        <f>IF(ISERROR(A59),NA(),SUM(B$20:B59))</f>
        <v>130024.5553905625</v>
      </c>
      <c r="F59" s="55"/>
      <c r="G59" s="55"/>
      <c r="H59" s="62"/>
    </row>
    <row r="60" spans="1:8" x14ac:dyDescent="0.25">
      <c r="A60" s="48">
        <f t="shared" si="0"/>
        <v>40</v>
      </c>
      <c r="B60" s="49">
        <f t="shared" si="1"/>
        <v>3327.1895245382211</v>
      </c>
      <c r="C60" s="49">
        <f t="shared" si="2"/>
        <v>3552.9572161315605</v>
      </c>
      <c r="D60" s="49">
        <f t="shared" si="3"/>
        <v>997931.08966984984</v>
      </c>
      <c r="E60" s="50">
        <f>IF(ISERROR(A60),NA(),SUM(B$20:B60))</f>
        <v>133351.74491510072</v>
      </c>
      <c r="F60" s="55"/>
      <c r="G60" s="55"/>
      <c r="H60" s="62"/>
    </row>
    <row r="61" spans="1:8" x14ac:dyDescent="0.25">
      <c r="A61" s="48">
        <f t="shared" si="0"/>
        <v>41</v>
      </c>
      <c r="B61" s="49">
        <f t="shared" si="1"/>
        <v>3326.4369655662431</v>
      </c>
      <c r="C61" s="49">
        <f t="shared" si="2"/>
        <v>3561.8396091718892</v>
      </c>
      <c r="D61" s="49">
        <f t="shared" si="3"/>
        <v>997695.68702624424</v>
      </c>
      <c r="E61" s="50">
        <f>IF(ISERROR(A61),NA(),SUM(B$20:B61))</f>
        <v>136678.18188066696</v>
      </c>
      <c r="F61" s="55"/>
      <c r="G61" s="55"/>
      <c r="H61" s="62"/>
    </row>
    <row r="62" spans="1:8" x14ac:dyDescent="0.25">
      <c r="A62" s="48">
        <f t="shared" si="0"/>
        <v>42</v>
      </c>
      <c r="B62" s="49">
        <f t="shared" si="1"/>
        <v>3325.6522900875575</v>
      </c>
      <c r="C62" s="49">
        <f t="shared" si="2"/>
        <v>3570.7442081948184</v>
      </c>
      <c r="D62" s="49">
        <f t="shared" si="3"/>
        <v>997450.595108137</v>
      </c>
      <c r="E62" s="50">
        <f>IF(ISERROR(A62),NA(),SUM(B$20:B62))</f>
        <v>140003.83417075453</v>
      </c>
      <c r="F62" s="55"/>
      <c r="G62" s="55"/>
      <c r="H62" s="62"/>
    </row>
    <row r="63" spans="1:8" x14ac:dyDescent="0.25">
      <c r="A63" s="48">
        <f t="shared" si="0"/>
        <v>43</v>
      </c>
      <c r="B63" s="49">
        <f t="shared" si="1"/>
        <v>3324.8353170272003</v>
      </c>
      <c r="C63" s="49">
        <f t="shared" si="2"/>
        <v>3579.671068715305</v>
      </c>
      <c r="D63" s="49">
        <f t="shared" si="3"/>
        <v>997195.75935644889</v>
      </c>
      <c r="E63" s="50">
        <f>IF(ISERROR(A63),NA(),SUM(B$20:B63))</f>
        <v>143328.66948778174</v>
      </c>
      <c r="F63" s="55"/>
      <c r="G63" s="55"/>
      <c r="H63" s="62"/>
    </row>
    <row r="64" spans="1:8" x14ac:dyDescent="0.25">
      <c r="A64" s="48">
        <f t="shared" si="0"/>
        <v>44</v>
      </c>
      <c r="B64" s="49">
        <f t="shared" si="1"/>
        <v>3323.9858645215731</v>
      </c>
      <c r="C64" s="49">
        <f t="shared" si="2"/>
        <v>3588.6202463870932</v>
      </c>
      <c r="D64" s="49">
        <f t="shared" si="3"/>
        <v>996931.12497458339</v>
      </c>
      <c r="E64" s="50">
        <f>IF(ISERROR(A64),NA(),SUM(B$20:B64))</f>
        <v>146652.65535230332</v>
      </c>
      <c r="F64" s="55"/>
      <c r="G64" s="55"/>
      <c r="H64" s="62"/>
    </row>
    <row r="65" spans="1:8" x14ac:dyDescent="0.25">
      <c r="A65" s="48">
        <f t="shared" si="0"/>
        <v>45</v>
      </c>
      <c r="B65" s="49">
        <f t="shared" si="1"/>
        <v>3323.1037499153549</v>
      </c>
      <c r="C65" s="49">
        <f t="shared" si="2"/>
        <v>3597.5917970030614</v>
      </c>
      <c r="D65" s="49">
        <f t="shared" si="3"/>
        <v>996656.63692749571</v>
      </c>
      <c r="E65" s="50">
        <f>IF(ISERROR(A65),NA(),SUM(B$20:B65))</f>
        <v>149975.75910221867</v>
      </c>
      <c r="F65" s="55"/>
      <c r="G65" s="55"/>
      <c r="H65" s="62"/>
    </row>
    <row r="66" spans="1:8" x14ac:dyDescent="0.25">
      <c r="A66" s="48">
        <f t="shared" si="0"/>
        <v>46</v>
      </c>
      <c r="B66" s="49">
        <f t="shared" si="1"/>
        <v>3322.1887897583956</v>
      </c>
      <c r="C66" s="49">
        <f t="shared" si="2"/>
        <v>3606.5857764955676</v>
      </c>
      <c r="D66" s="49">
        <f t="shared" si="3"/>
        <v>996372.23994075856</v>
      </c>
      <c r="E66" s="50">
        <f>IF(ISERROR(A66),NA(),SUM(B$20:B66))</f>
        <v>153297.94789197706</v>
      </c>
      <c r="F66" s="55"/>
      <c r="G66" s="55"/>
      <c r="H66" s="62"/>
    </row>
    <row r="67" spans="1:8" x14ac:dyDescent="0.25">
      <c r="A67" s="48">
        <f t="shared" si="0"/>
        <v>47</v>
      </c>
      <c r="B67" s="49">
        <f t="shared" si="1"/>
        <v>3321.2407998026051</v>
      </c>
      <c r="C67" s="49">
        <f t="shared" si="2"/>
        <v>3615.6022409368065</v>
      </c>
      <c r="D67" s="49">
        <f t="shared" si="3"/>
        <v>996077.87849962432</v>
      </c>
      <c r="E67" s="50">
        <f>IF(ISERROR(A67),NA(),SUM(B$20:B67))</f>
        <v>156619.18869177968</v>
      </c>
      <c r="F67" s="55"/>
      <c r="G67" s="55"/>
      <c r="H67" s="62"/>
    </row>
    <row r="68" spans="1:8" x14ac:dyDescent="0.25">
      <c r="A68" s="48">
        <f t="shared" si="0"/>
        <v>48</v>
      </c>
      <c r="B68" s="49">
        <f t="shared" si="1"/>
        <v>3320.2595949988245</v>
      </c>
      <c r="C68" s="49">
        <f t="shared" si="2"/>
        <v>3624.6412465391495</v>
      </c>
      <c r="D68" s="49">
        <f t="shared" si="3"/>
        <v>995773.49684808392</v>
      </c>
      <c r="E68" s="50">
        <f>IF(ISERROR(A68),NA(),SUM(B$20:B68))</f>
        <v>159939.4482867785</v>
      </c>
      <c r="F68" s="55"/>
      <c r="G68" s="55"/>
      <c r="H68" s="62"/>
    </row>
    <row r="69" spans="1:8" x14ac:dyDescent="0.25">
      <c r="A69" s="48">
        <f t="shared" si="0"/>
        <v>49</v>
      </c>
      <c r="B69" s="49">
        <f t="shared" si="1"/>
        <v>3319.2449894936899</v>
      </c>
      <c r="C69" s="49">
        <f t="shared" si="2"/>
        <v>3633.7028496554963</v>
      </c>
      <c r="D69" s="49">
        <f t="shared" si="3"/>
        <v>995459.03898792213</v>
      </c>
      <c r="E69" s="50">
        <f>IF(ISERROR(A69),NA(),SUM(B$20:B69))</f>
        <v>163258.69327627218</v>
      </c>
      <c r="F69" s="55"/>
      <c r="G69" s="55"/>
      <c r="H69" s="62"/>
    </row>
    <row r="70" spans="1:8" x14ac:dyDescent="0.25">
      <c r="A70" s="48">
        <f t="shared" si="0"/>
        <v>50</v>
      </c>
      <c r="B70" s="49">
        <f t="shared" si="1"/>
        <v>3318.1967966264838</v>
      </c>
      <c r="C70" s="49">
        <f t="shared" si="2"/>
        <v>3642.7871067796359</v>
      </c>
      <c r="D70" s="49">
        <f t="shared" si="3"/>
        <v>995134.44867776893</v>
      </c>
      <c r="E70" s="50">
        <f>IF(ISERROR(A70),NA(),SUM(B$20:B70))</f>
        <v>166576.89007289868</v>
      </c>
      <c r="F70" s="55"/>
      <c r="G70" s="55"/>
      <c r="H70" s="62"/>
    </row>
    <row r="71" spans="1:8" x14ac:dyDescent="0.25">
      <c r="A71" s="48">
        <f t="shared" si="0"/>
        <v>51</v>
      </c>
      <c r="B71" s="49">
        <f t="shared" si="1"/>
        <v>3317.1148289259731</v>
      </c>
      <c r="C71" s="49">
        <f t="shared" si="2"/>
        <v>3651.8940745465843</v>
      </c>
      <c r="D71" s="49">
        <f t="shared" si="3"/>
        <v>994799.66943214822</v>
      </c>
      <c r="E71" s="50">
        <f>IF(ISERROR(A71),NA(),SUM(B$20:B71))</f>
        <v>169894.00490182466</v>
      </c>
      <c r="F71" s="55"/>
      <c r="G71" s="55"/>
      <c r="H71" s="62"/>
    </row>
    <row r="72" spans="1:8" x14ac:dyDescent="0.25">
      <c r="A72" s="48">
        <f t="shared" si="0"/>
        <v>52</v>
      </c>
      <c r="B72" s="49">
        <f t="shared" si="1"/>
        <v>3315.9988981072374</v>
      </c>
      <c r="C72" s="49">
        <f t="shared" si="2"/>
        <v>3661.0238097329507</v>
      </c>
      <c r="D72" s="49">
        <f t="shared" si="3"/>
        <v>994454.64452052244</v>
      </c>
      <c r="E72" s="50">
        <f>IF(ISERROR(A72),NA(),SUM(B$20:B72))</f>
        <v>173210.0037999319</v>
      </c>
      <c r="F72" s="55"/>
      <c r="G72" s="55"/>
      <c r="H72" s="62"/>
    </row>
    <row r="73" spans="1:8" x14ac:dyDescent="0.25">
      <c r="A73" s="48">
        <f t="shared" si="0"/>
        <v>53</v>
      </c>
      <c r="B73" s="49">
        <f t="shared" si="1"/>
        <v>3314.8488150684848</v>
      </c>
      <c r="C73" s="49">
        <f t="shared" si="2"/>
        <v>3670.1763692572831</v>
      </c>
      <c r="D73" s="49">
        <f t="shared" si="3"/>
        <v>994099.31696633366</v>
      </c>
      <c r="E73" s="50">
        <f>IF(ISERROR(A73),NA(),SUM(B$20:B73))</f>
        <v>176524.85261500039</v>
      </c>
      <c r="F73" s="55"/>
      <c r="G73" s="55"/>
      <c r="H73" s="62"/>
    </row>
    <row r="74" spans="1:8" x14ac:dyDescent="0.25">
      <c r="A74" s="48">
        <f t="shared" si="0"/>
        <v>54</v>
      </c>
      <c r="B74" s="49">
        <f t="shared" si="1"/>
        <v>3313.6643898878556</v>
      </c>
      <c r="C74" s="49">
        <f t="shared" si="2"/>
        <v>3679.3518101804252</v>
      </c>
      <c r="D74" s="49">
        <f t="shared" si="3"/>
        <v>993733.62954604102</v>
      </c>
      <c r="E74" s="50">
        <f>IF(ISERROR(A74),NA(),SUM(B$20:B74))</f>
        <v>179838.51700488824</v>
      </c>
      <c r="F74" s="55"/>
      <c r="G74" s="55"/>
      <c r="H74" s="62"/>
    </row>
    <row r="75" spans="1:8" x14ac:dyDescent="0.25">
      <c r="A75" s="48">
        <f t="shared" si="0"/>
        <v>55</v>
      </c>
      <c r="B75" s="49">
        <f t="shared" si="1"/>
        <v>3312.4454318202133</v>
      </c>
      <c r="C75" s="49">
        <f t="shared" si="2"/>
        <v>3688.5501897058766</v>
      </c>
      <c r="D75" s="49">
        <f t="shared" si="3"/>
        <v>993357.52478815534</v>
      </c>
      <c r="E75" s="50">
        <f>IF(ISERROR(A75),NA(),SUM(B$20:B75))</f>
        <v>183150.96243670845</v>
      </c>
      <c r="F75" s="55"/>
      <c r="G75" s="55"/>
      <c r="H75" s="62"/>
    </row>
    <row r="76" spans="1:8" x14ac:dyDescent="0.25">
      <c r="A76" s="48">
        <f t="shared" si="0"/>
        <v>56</v>
      </c>
      <c r="B76" s="49">
        <f t="shared" si="1"/>
        <v>3311.1917492939274</v>
      </c>
      <c r="C76" s="49">
        <f t="shared" si="2"/>
        <v>3697.7715651801404</v>
      </c>
      <c r="D76" s="49">
        <f t="shared" si="3"/>
        <v>992970.94497226912</v>
      </c>
      <c r="E76" s="50">
        <f>IF(ISERROR(A76),NA(),SUM(B$20:B76))</f>
        <v>186462.15418600239</v>
      </c>
      <c r="F76" s="55"/>
      <c r="G76" s="55"/>
      <c r="H76" s="62"/>
    </row>
    <row r="77" spans="1:8" x14ac:dyDescent="0.25">
      <c r="A77" s="48">
        <f t="shared" si="0"/>
        <v>57</v>
      </c>
      <c r="B77" s="49">
        <f t="shared" si="1"/>
        <v>3309.90314990764</v>
      </c>
      <c r="C77" s="49">
        <f t="shared" si="2"/>
        <v>3707.0159940930912</v>
      </c>
      <c r="D77" s="49">
        <f t="shared" si="3"/>
        <v>992573.83212808357</v>
      </c>
      <c r="E77" s="50">
        <f>IF(ISERROR(A77),NA(),SUM(B$20:B77))</f>
        <v>189772.05733591004</v>
      </c>
      <c r="F77" s="55"/>
      <c r="G77" s="55"/>
      <c r="H77" s="62"/>
    </row>
    <row r="78" spans="1:8" x14ac:dyDescent="0.25">
      <c r="A78" s="48">
        <f t="shared" si="0"/>
        <v>58</v>
      </c>
      <c r="B78" s="49">
        <f t="shared" si="1"/>
        <v>3308.5794404270218</v>
      </c>
      <c r="C78" s="49">
        <f t="shared" si="2"/>
        <v>3716.283534078324</v>
      </c>
      <c r="D78" s="49">
        <f t="shared" si="3"/>
        <v>992166.1280344323</v>
      </c>
      <c r="E78" s="50">
        <f>IF(ISERROR(A78),NA(),SUM(B$20:B78))</f>
        <v>193080.63677633705</v>
      </c>
      <c r="F78" s="55"/>
      <c r="G78" s="55"/>
      <c r="H78" s="62"/>
    </row>
    <row r="79" spans="1:8" x14ac:dyDescent="0.25">
      <c r="A79" s="48">
        <f t="shared" si="0"/>
        <v>59</v>
      </c>
      <c r="B79" s="49">
        <f t="shared" si="1"/>
        <v>3307.2204267815173</v>
      </c>
      <c r="C79" s="49">
        <f t="shared" si="2"/>
        <v>3725.5742429135198</v>
      </c>
      <c r="D79" s="49">
        <f t="shared" si="3"/>
        <v>991747.77421830036</v>
      </c>
      <c r="E79" s="50">
        <f>IF(ISERROR(A79),NA(),SUM(B$20:B79))</f>
        <v>196387.85720311856</v>
      </c>
      <c r="F79" s="55"/>
      <c r="G79" s="55"/>
      <c r="H79" s="62"/>
    </row>
    <row r="80" spans="1:8" x14ac:dyDescent="0.25">
      <c r="A80" s="48">
        <f t="shared" si="0"/>
        <v>60</v>
      </c>
      <c r="B80" s="49">
        <f t="shared" si="1"/>
        <v>3305.8259140610776</v>
      </c>
      <c r="C80" s="49">
        <f t="shared" si="2"/>
        <v>3734.8881785208032</v>
      </c>
      <c r="D80" s="49">
        <f t="shared" si="3"/>
        <v>991318.71195384057</v>
      </c>
      <c r="E80" s="50">
        <f>IF(ISERROR(A80),NA(),SUM(B$20:B80))</f>
        <v>199693.68311717964</v>
      </c>
      <c r="F80" s="55"/>
      <c r="G80" s="55"/>
      <c r="H80" s="62"/>
    </row>
    <row r="81" spans="1:8" x14ac:dyDescent="0.25">
      <c r="A81" s="48">
        <f t="shared" si="0"/>
        <v>61</v>
      </c>
      <c r="B81" s="49">
        <f t="shared" si="1"/>
        <v>3304.3957065128784</v>
      </c>
      <c r="C81" s="49">
        <f t="shared" si="2"/>
        <v>3744.2253989671058</v>
      </c>
      <c r="D81" s="49">
        <f t="shared" si="3"/>
        <v>990878.88226138626</v>
      </c>
      <c r="E81" s="50">
        <f>IF(ISERROR(A81),NA(),SUM(B$20:B81))</f>
        <v>202998.07882369251</v>
      </c>
      <c r="F81" s="55"/>
      <c r="G81" s="55"/>
      <c r="H81" s="62"/>
    </row>
    <row r="82" spans="1:8" x14ac:dyDescent="0.25">
      <c r="A82" s="48">
        <f t="shared" si="0"/>
        <v>62</v>
      </c>
      <c r="B82" s="49">
        <f t="shared" si="1"/>
        <v>3302.9296075380303</v>
      </c>
      <c r="C82" s="49">
        <f t="shared" si="2"/>
        <v>3753.5859624645227</v>
      </c>
      <c r="D82" s="49">
        <f t="shared" si="3"/>
        <v>990428.22590645973</v>
      </c>
      <c r="E82" s="50">
        <f>IF(ISERROR(A82),NA(),SUM(B$20:B82))</f>
        <v>206301.00843123056</v>
      </c>
      <c r="F82" s="55"/>
      <c r="G82" s="55"/>
      <c r="H82" s="62"/>
    </row>
    <row r="83" spans="1:8" x14ac:dyDescent="0.25">
      <c r="A83" s="48">
        <f t="shared" si="0"/>
        <v>63</v>
      </c>
      <c r="B83" s="49">
        <f t="shared" si="1"/>
        <v>3301.4274196882752</v>
      </c>
      <c r="C83" s="49">
        <f t="shared" si="2"/>
        <v>3762.9699273706829</v>
      </c>
      <c r="D83" s="49">
        <f t="shared" si="3"/>
        <v>989966.68339877739</v>
      </c>
      <c r="E83" s="50">
        <f>IF(ISERROR(A83),NA(),SUM(B$20:B83))</f>
        <v>209602.43585091882</v>
      </c>
      <c r="F83" s="55"/>
      <c r="G83" s="55"/>
      <c r="H83" s="62"/>
    </row>
    <row r="84" spans="1:8" x14ac:dyDescent="0.25">
      <c r="A84" s="48">
        <f t="shared" si="0"/>
        <v>64</v>
      </c>
      <c r="B84" s="49">
        <f t="shared" si="1"/>
        <v>3299.8889446626677</v>
      </c>
      <c r="C84" s="49">
        <f t="shared" si="2"/>
        <v>3772.3773521891108</v>
      </c>
      <c r="D84" s="49">
        <f t="shared" si="3"/>
        <v>989494.19499125087</v>
      </c>
      <c r="E84" s="50">
        <f>IF(ISERROR(A84),NA(),SUM(B$20:B84))</f>
        <v>212902.32479558149</v>
      </c>
      <c r="F84" s="55"/>
      <c r="G84" s="55"/>
      <c r="H84" s="62"/>
    </row>
    <row r="85" spans="1:8" x14ac:dyDescent="0.25">
      <c r="A85" s="48">
        <f t="shared" ref="A85:A148" si="4">IF(type=1,IF(A84&gt;=nper-1,NA(),A84+1),IF(A84&gt;=nper,NA(),A84+1))</f>
        <v>65</v>
      </c>
      <c r="B85" s="49">
        <f t="shared" ref="B85:B148" si="5">IF(ISERROR(A85),NA(),D84*rper)</f>
        <v>3298.3139833042455</v>
      </c>
      <c r="C85" s="49">
        <f t="shared" ref="C85:C148" si="6">IF(A85&lt;=IF(type=1,nper-1,nper),FV(gper,A85,,-w),NA())</f>
        <v>3781.8082955695836</v>
      </c>
      <c r="D85" s="49">
        <f t="shared" si="3"/>
        <v>989010.70067898545</v>
      </c>
      <c r="E85" s="50">
        <f>IF(ISERROR(A85),NA(),SUM(B$20:B85))</f>
        <v>216200.63877888574</v>
      </c>
      <c r="F85" s="55"/>
      <c r="G85" s="55"/>
      <c r="H85" s="62"/>
    </row>
    <row r="86" spans="1:8" x14ac:dyDescent="0.25">
      <c r="A86" s="48">
        <f t="shared" si="4"/>
        <v>66</v>
      </c>
      <c r="B86" s="49">
        <f t="shared" si="5"/>
        <v>3296.7023355966944</v>
      </c>
      <c r="C86" s="49">
        <f t="shared" si="6"/>
        <v>3791.2628163085069</v>
      </c>
      <c r="D86" s="49">
        <f t="shared" si="3"/>
        <v>988516.14019827358</v>
      </c>
      <c r="E86" s="50">
        <f>IF(ISERROR(A86),NA(),SUM(B$20:B86))</f>
        <v>219497.34111448243</v>
      </c>
      <c r="F86" s="55"/>
      <c r="G86" s="55"/>
      <c r="H86" s="62"/>
    </row>
    <row r="87" spans="1:8" x14ac:dyDescent="0.25">
      <c r="A87" s="48">
        <f t="shared" si="4"/>
        <v>67</v>
      </c>
      <c r="B87" s="49">
        <f t="shared" si="5"/>
        <v>3295.0538006609881</v>
      </c>
      <c r="C87" s="49">
        <f t="shared" si="6"/>
        <v>3800.7409733492777</v>
      </c>
      <c r="D87" s="49">
        <f t="shared" si="3"/>
        <v>988010.45302558527</v>
      </c>
      <c r="E87" s="50">
        <f>IF(ISERROR(A87),NA(),SUM(B$20:B87))</f>
        <v>222792.39491514344</v>
      </c>
      <c r="F87" s="55"/>
      <c r="G87" s="55"/>
      <c r="H87" s="62"/>
    </row>
    <row r="88" spans="1:8" x14ac:dyDescent="0.25">
      <c r="A88" s="48">
        <f t="shared" si="4"/>
        <v>68</v>
      </c>
      <c r="B88" s="49">
        <f t="shared" si="5"/>
        <v>3293.368176752027</v>
      </c>
      <c r="C88" s="49">
        <f t="shared" si="6"/>
        <v>3810.2428257826514</v>
      </c>
      <c r="D88" s="49">
        <f t="shared" si="3"/>
        <v>987493.57837655465</v>
      </c>
      <c r="E88" s="50">
        <f>IF(ISERROR(A88),NA(),SUM(B$20:B88))</f>
        <v>226085.76309189547</v>
      </c>
      <c r="F88" s="55"/>
      <c r="G88" s="55"/>
      <c r="H88" s="62"/>
    </row>
    <row r="89" spans="1:8" x14ac:dyDescent="0.25">
      <c r="A89" s="48">
        <f t="shared" si="4"/>
        <v>69</v>
      </c>
      <c r="B89" s="49">
        <f t="shared" si="5"/>
        <v>3291.645261255258</v>
      </c>
      <c r="C89" s="49">
        <f t="shared" si="6"/>
        <v>3819.7684328471078</v>
      </c>
      <c r="D89" s="49">
        <f t="shared" ref="D89:D152" si="7">IF(ISERROR(A89),NA(),D88-C89+B89)</f>
        <v>986965.45520496275</v>
      </c>
      <c r="E89" s="50">
        <f>IF(ISERROR(A89),NA(),SUM(B$20:B89))</f>
        <v>229377.40835315073</v>
      </c>
      <c r="F89" s="55"/>
      <c r="G89" s="55"/>
      <c r="H89" s="62"/>
    </row>
    <row r="90" spans="1:8" x14ac:dyDescent="0.25">
      <c r="A90" s="48">
        <f t="shared" si="4"/>
        <v>70</v>
      </c>
      <c r="B90" s="49">
        <f t="shared" si="5"/>
        <v>3289.8848506832851</v>
      </c>
      <c r="C90" s="49">
        <f t="shared" si="6"/>
        <v>3829.3178539292248</v>
      </c>
      <c r="D90" s="49">
        <f t="shared" si="7"/>
        <v>986426.02220171678</v>
      </c>
      <c r="E90" s="50">
        <f>IF(ISERROR(A90),NA(),SUM(B$20:B90))</f>
        <v>232667.29320383401</v>
      </c>
      <c r="F90" s="55"/>
      <c r="G90" s="55"/>
      <c r="H90" s="62"/>
    </row>
    <row r="91" spans="1:8" x14ac:dyDescent="0.25">
      <c r="A91" s="48">
        <f t="shared" si="4"/>
        <v>71</v>
      </c>
      <c r="B91" s="49">
        <f t="shared" si="5"/>
        <v>3288.0867406724651</v>
      </c>
      <c r="C91" s="49">
        <f t="shared" si="6"/>
        <v>3838.8911485640474</v>
      </c>
      <c r="D91" s="49">
        <f t="shared" si="7"/>
        <v>985875.2177938252</v>
      </c>
      <c r="E91" s="50">
        <f>IF(ISERROR(A91),NA(),SUM(B$20:B91))</f>
        <v>235955.37994450648</v>
      </c>
      <c r="F91" s="55"/>
      <c r="G91" s="55"/>
      <c r="H91" s="62"/>
    </row>
    <row r="92" spans="1:8" x14ac:dyDescent="0.25">
      <c r="A92" s="48">
        <f t="shared" si="4"/>
        <v>72</v>
      </c>
      <c r="B92" s="49">
        <f t="shared" si="5"/>
        <v>3286.2507259794934</v>
      </c>
      <c r="C92" s="49">
        <f t="shared" si="6"/>
        <v>3848.4883764354577</v>
      </c>
      <c r="D92" s="49">
        <f t="shared" si="7"/>
        <v>985312.98014336918</v>
      </c>
      <c r="E92" s="50">
        <f>IF(ISERROR(A92),NA(),SUM(B$20:B92))</f>
        <v>239241.63067048596</v>
      </c>
      <c r="F92" s="55"/>
      <c r="G92" s="55"/>
      <c r="H92" s="62"/>
    </row>
    <row r="93" spans="1:8" x14ac:dyDescent="0.25">
      <c r="A93" s="48">
        <f t="shared" si="4"/>
        <v>73</v>
      </c>
      <c r="B93" s="49">
        <f t="shared" si="5"/>
        <v>3284.3766004779732</v>
      </c>
      <c r="C93" s="49">
        <f t="shared" si="6"/>
        <v>3858.1095973765464</v>
      </c>
      <c r="D93" s="49">
        <f t="shared" si="7"/>
        <v>984739.24714647059</v>
      </c>
      <c r="E93" s="50">
        <f>IF(ISERROR(A93),NA(),SUM(B$20:B93))</f>
        <v>242526.00727096392</v>
      </c>
      <c r="F93" s="55"/>
      <c r="G93" s="55"/>
      <c r="H93" s="62"/>
    </row>
    <row r="94" spans="1:8" x14ac:dyDescent="0.25">
      <c r="A94" s="48">
        <f t="shared" si="4"/>
        <v>74</v>
      </c>
      <c r="B94" s="49">
        <f t="shared" si="5"/>
        <v>3282.4641571549778</v>
      </c>
      <c r="C94" s="49">
        <f t="shared" si="6"/>
        <v>3867.7548713699875</v>
      </c>
      <c r="D94" s="49">
        <f t="shared" si="7"/>
        <v>984153.95643225557</v>
      </c>
      <c r="E94" s="50">
        <f>IF(ISERROR(A94),NA(),SUM(B$20:B94))</f>
        <v>245808.47142811891</v>
      </c>
      <c r="F94" s="55"/>
      <c r="G94" s="55"/>
      <c r="H94" s="62"/>
    </row>
    <row r="95" spans="1:8" x14ac:dyDescent="0.25">
      <c r="A95" s="48">
        <f t="shared" si="4"/>
        <v>75</v>
      </c>
      <c r="B95" s="49">
        <f t="shared" si="5"/>
        <v>3280.5131881075945</v>
      </c>
      <c r="C95" s="49">
        <f t="shared" si="6"/>
        <v>3877.4242585484117</v>
      </c>
      <c r="D95" s="49">
        <f t="shared" si="7"/>
        <v>983557.04536181479</v>
      </c>
      <c r="E95" s="50">
        <f>IF(ISERROR(A95),NA(),SUM(B$20:B95))</f>
        <v>249088.98461622652</v>
      </c>
      <c r="F95" s="55"/>
      <c r="G95" s="55"/>
      <c r="H95" s="62"/>
    </row>
    <row r="96" spans="1:8" x14ac:dyDescent="0.25">
      <c r="A96" s="48">
        <f t="shared" si="4"/>
        <v>76</v>
      </c>
      <c r="B96" s="49">
        <f t="shared" si="5"/>
        <v>3278.5234845394584</v>
      </c>
      <c r="C96" s="49">
        <f t="shared" si="6"/>
        <v>3887.1178191947829</v>
      </c>
      <c r="D96" s="49">
        <f t="shared" si="7"/>
        <v>982948.45102715946</v>
      </c>
      <c r="E96" s="50">
        <f>IF(ISERROR(A96),NA(),SUM(B$20:B96))</f>
        <v>252367.50810076596</v>
      </c>
      <c r="F96" s="55"/>
      <c r="G96" s="55"/>
      <c r="H96" s="62"/>
    </row>
    <row r="97" spans="1:8" x14ac:dyDescent="0.25">
      <c r="A97" s="48">
        <f t="shared" si="4"/>
        <v>77</v>
      </c>
      <c r="B97" s="49">
        <f t="shared" si="5"/>
        <v>3276.4948367572738</v>
      </c>
      <c r="C97" s="49">
        <f t="shared" si="6"/>
        <v>3896.8356137427704</v>
      </c>
      <c r="D97" s="49">
        <f t="shared" si="7"/>
        <v>982328.11025017395</v>
      </c>
      <c r="E97" s="50">
        <f>IF(ISERROR(A97),NA(),SUM(B$20:B97))</f>
        <v>255644.00293752324</v>
      </c>
      <c r="F97" s="55"/>
      <c r="G97" s="55"/>
      <c r="H97" s="62"/>
    </row>
    <row r="98" spans="1:8" x14ac:dyDescent="0.25">
      <c r="A98" s="48">
        <f t="shared" si="4"/>
        <v>78</v>
      </c>
      <c r="B98" s="49">
        <f t="shared" si="5"/>
        <v>3274.4270341673223</v>
      </c>
      <c r="C98" s="49">
        <f t="shared" si="6"/>
        <v>3906.577702777126</v>
      </c>
      <c r="D98" s="49">
        <f t="shared" si="7"/>
        <v>981695.95958156418</v>
      </c>
      <c r="E98" s="50">
        <f>IF(ISERROR(A98),NA(),SUM(B$20:B98))</f>
        <v>258918.42997169055</v>
      </c>
      <c r="F98" s="55"/>
      <c r="G98" s="55"/>
      <c r="H98" s="62"/>
    </row>
    <row r="99" spans="1:8" x14ac:dyDescent="0.25">
      <c r="A99" s="48">
        <f t="shared" si="4"/>
        <v>79</v>
      </c>
      <c r="B99" s="49">
        <f t="shared" si="5"/>
        <v>3272.3198652719561</v>
      </c>
      <c r="C99" s="49">
        <f t="shared" si="6"/>
        <v>3916.3441470340686</v>
      </c>
      <c r="D99" s="49">
        <f t="shared" si="7"/>
        <v>981051.93529980199</v>
      </c>
      <c r="E99" s="50">
        <f>IF(ISERROR(A99),NA(),SUM(B$20:B99))</f>
        <v>262190.7498369625</v>
      </c>
      <c r="F99" s="55"/>
      <c r="G99" s="55"/>
      <c r="H99" s="62"/>
    </row>
    <row r="100" spans="1:8" x14ac:dyDescent="0.25">
      <c r="A100" s="48">
        <f t="shared" si="4"/>
        <v>80</v>
      </c>
      <c r="B100" s="49">
        <f t="shared" si="5"/>
        <v>3270.1731176660824</v>
      </c>
      <c r="C100" s="49">
        <f t="shared" si="6"/>
        <v>3926.1350074016545</v>
      </c>
      <c r="D100" s="49">
        <f t="shared" si="7"/>
        <v>980395.97341006633</v>
      </c>
      <c r="E100" s="50">
        <f>IF(ISERROR(A100),NA(),SUM(B$20:B100))</f>
        <v>265460.92295462859</v>
      </c>
      <c r="F100" s="55"/>
      <c r="G100" s="55"/>
      <c r="H100" s="62"/>
    </row>
    <row r="101" spans="1:8" x14ac:dyDescent="0.25">
      <c r="A101" s="48">
        <f t="shared" si="4"/>
        <v>81</v>
      </c>
      <c r="B101" s="49">
        <f t="shared" si="5"/>
        <v>3267.9865780336299</v>
      </c>
      <c r="C101" s="49">
        <f t="shared" si="6"/>
        <v>3935.9503449201579</v>
      </c>
      <c r="D101" s="49">
        <f t="shared" si="7"/>
        <v>979728.00964317983</v>
      </c>
      <c r="E101" s="50">
        <f>IF(ISERROR(A101),NA(),SUM(B$20:B101))</f>
        <v>268728.90953266225</v>
      </c>
      <c r="F101" s="55"/>
      <c r="G101" s="55"/>
      <c r="H101" s="62"/>
    </row>
    <row r="102" spans="1:8" x14ac:dyDescent="0.25">
      <c r="A102" s="48">
        <f t="shared" si="4"/>
        <v>82</v>
      </c>
      <c r="B102" s="49">
        <f t="shared" si="5"/>
        <v>3265.7600321440082</v>
      </c>
      <c r="C102" s="49">
        <f t="shared" si="6"/>
        <v>3945.7902207824591</v>
      </c>
      <c r="D102" s="49">
        <f t="shared" si="7"/>
        <v>979047.97945454135</v>
      </c>
      <c r="E102" s="50">
        <f>IF(ISERROR(A102),NA(),SUM(B$20:B102))</f>
        <v>271994.66956480627</v>
      </c>
      <c r="F102" s="55"/>
      <c r="G102" s="55"/>
      <c r="H102" s="62"/>
    </row>
    <row r="103" spans="1:8" x14ac:dyDescent="0.25">
      <c r="A103" s="48">
        <f t="shared" si="4"/>
        <v>83</v>
      </c>
      <c r="B103" s="49">
        <f t="shared" si="5"/>
        <v>3263.4932648485465</v>
      </c>
      <c r="C103" s="49">
        <f t="shared" si="6"/>
        <v>3955.6546963344144</v>
      </c>
      <c r="D103" s="49">
        <f t="shared" si="7"/>
        <v>978355.81802305556</v>
      </c>
      <c r="E103" s="50">
        <f>IF(ISERROR(A103),NA(),SUM(B$20:B103))</f>
        <v>275258.16282965482</v>
      </c>
      <c r="F103" s="55"/>
      <c r="G103" s="55"/>
      <c r="H103" s="62"/>
    </row>
    <row r="104" spans="1:8" x14ac:dyDescent="0.25">
      <c r="A104" s="48">
        <f t="shared" si="4"/>
        <v>84</v>
      </c>
      <c r="B104" s="49">
        <f t="shared" si="5"/>
        <v>3261.1860600769273</v>
      </c>
      <c r="C104" s="49">
        <f t="shared" si="6"/>
        <v>3965.5438330752504</v>
      </c>
      <c r="D104" s="49">
        <f t="shared" si="7"/>
        <v>977651.46025005728</v>
      </c>
      <c r="E104" s="50">
        <f>IF(ISERROR(A104),NA(),SUM(B$20:B104))</f>
        <v>278519.34888973174</v>
      </c>
      <c r="F104" s="55"/>
      <c r="G104" s="55"/>
      <c r="H104" s="62"/>
    </row>
    <row r="105" spans="1:8" x14ac:dyDescent="0.25">
      <c r="A105" s="48">
        <f t="shared" si="4"/>
        <v>85</v>
      </c>
      <c r="B105" s="49">
        <f t="shared" si="5"/>
        <v>3258.8382008335993</v>
      </c>
      <c r="C105" s="49">
        <f t="shared" si="6"/>
        <v>3975.4576926579384</v>
      </c>
      <c r="D105" s="49">
        <f t="shared" si="7"/>
        <v>976934.84075823298</v>
      </c>
      <c r="E105" s="50">
        <f>IF(ISERROR(A105),NA(),SUM(B$20:B105))</f>
        <v>281778.18709056533</v>
      </c>
      <c r="F105" s="55"/>
      <c r="G105" s="55"/>
      <c r="H105" s="62"/>
    </row>
    <row r="106" spans="1:8" x14ac:dyDescent="0.25">
      <c r="A106" s="48">
        <f t="shared" si="4"/>
        <v>86</v>
      </c>
      <c r="B106" s="49">
        <f t="shared" si="5"/>
        <v>3256.449469194185</v>
      </c>
      <c r="C106" s="49">
        <f t="shared" si="6"/>
        <v>3985.396336889582</v>
      </c>
      <c r="D106" s="49">
        <f t="shared" si="7"/>
        <v>976205.89389053755</v>
      </c>
      <c r="E106" s="50">
        <f>IF(ISERROR(A106),NA(),SUM(B$20:B106))</f>
        <v>285034.6365597595</v>
      </c>
      <c r="F106" s="55"/>
      <c r="G106" s="55"/>
      <c r="H106" s="62"/>
    </row>
    <row r="107" spans="1:8" x14ac:dyDescent="0.25">
      <c r="A107" s="48">
        <f t="shared" si="4"/>
        <v>87</v>
      </c>
      <c r="B107" s="49">
        <f t="shared" si="5"/>
        <v>3254.0196463018669</v>
      </c>
      <c r="C107" s="49">
        <f t="shared" si="6"/>
        <v>3995.3598277318065</v>
      </c>
      <c r="D107" s="49">
        <f t="shared" si="7"/>
        <v>975464.55370910757</v>
      </c>
      <c r="E107" s="50">
        <f>IF(ISERROR(A107),NA(),SUM(B$20:B107))</f>
        <v>288288.65620606137</v>
      </c>
      <c r="F107" s="55"/>
      <c r="G107" s="55"/>
      <c r="H107" s="62"/>
    </row>
    <row r="108" spans="1:8" x14ac:dyDescent="0.25">
      <c r="A108" s="48">
        <f t="shared" si="4"/>
        <v>88</v>
      </c>
      <c r="B108" s="49">
        <f t="shared" si="5"/>
        <v>3251.5485123637668</v>
      </c>
      <c r="C108" s="49">
        <f t="shared" si="6"/>
        <v>4005.3482273011355</v>
      </c>
      <c r="D108" s="49">
        <f t="shared" si="7"/>
        <v>974710.75399417023</v>
      </c>
      <c r="E108" s="50">
        <f>IF(ISERROR(A108),NA(),SUM(B$20:B108))</f>
        <v>291540.20471842511</v>
      </c>
      <c r="F108" s="55"/>
      <c r="G108" s="55"/>
      <c r="H108" s="62"/>
    </row>
    <row r="109" spans="1:8" x14ac:dyDescent="0.25">
      <c r="A109" s="48">
        <f t="shared" si="4"/>
        <v>89</v>
      </c>
      <c r="B109" s="49">
        <f t="shared" si="5"/>
        <v>3249.035846647309</v>
      </c>
      <c r="C109" s="49">
        <f t="shared" si="6"/>
        <v>4015.3615978693888</v>
      </c>
      <c r="D109" s="49">
        <f t="shared" si="7"/>
        <v>973944.42824294814</v>
      </c>
      <c r="E109" s="50">
        <f>IF(ISERROR(A109),NA(),SUM(B$20:B109))</f>
        <v>294789.2405650724</v>
      </c>
      <c r="F109" s="55"/>
      <c r="G109" s="55"/>
      <c r="H109" s="62"/>
    </row>
    <row r="110" spans="1:8" x14ac:dyDescent="0.25">
      <c r="A110" s="48">
        <f t="shared" si="4"/>
        <v>90</v>
      </c>
      <c r="B110" s="49">
        <f t="shared" si="5"/>
        <v>3246.4814274765686</v>
      </c>
      <c r="C110" s="49">
        <f t="shared" si="6"/>
        <v>4025.4000018640622</v>
      </c>
      <c r="D110" s="49">
        <f t="shared" si="7"/>
        <v>973165.5096685607</v>
      </c>
      <c r="E110" s="50">
        <f>IF(ISERROR(A110),NA(),SUM(B$20:B110))</f>
        <v>298035.72199254896</v>
      </c>
      <c r="F110" s="55"/>
      <c r="G110" s="55"/>
      <c r="H110" s="62"/>
    </row>
    <row r="111" spans="1:8" x14ac:dyDescent="0.25">
      <c r="A111" s="48">
        <f t="shared" si="4"/>
        <v>91</v>
      </c>
      <c r="B111" s="49">
        <f t="shared" si="5"/>
        <v>3243.8850322286107</v>
      </c>
      <c r="C111" s="49">
        <f t="shared" si="6"/>
        <v>4035.4635018687218</v>
      </c>
      <c r="D111" s="49">
        <f t="shared" si="7"/>
        <v>972373.93119892059</v>
      </c>
      <c r="E111" s="50">
        <f>IF(ISERROR(A111),NA(),SUM(B$20:B111))</f>
        <v>301279.60702477756</v>
      </c>
      <c r="F111" s="55"/>
      <c r="G111" s="55"/>
      <c r="H111" s="62"/>
    </row>
    <row r="112" spans="1:8" x14ac:dyDescent="0.25">
      <c r="A112" s="48">
        <f t="shared" si="4"/>
        <v>92</v>
      </c>
      <c r="B112" s="49">
        <f t="shared" si="5"/>
        <v>3241.2464373298103</v>
      </c>
      <c r="C112" s="49">
        <f t="shared" si="6"/>
        <v>4045.5521606233933</v>
      </c>
      <c r="D112" s="49">
        <f t="shared" si="7"/>
        <v>971569.62547562702</v>
      </c>
      <c r="E112" s="50">
        <f>IF(ISERROR(A112),NA(),SUM(B$20:B112))</f>
        <v>304520.85346210736</v>
      </c>
      <c r="F112" s="55"/>
      <c r="G112" s="55"/>
      <c r="H112" s="62"/>
    </row>
    <row r="113" spans="1:8" x14ac:dyDescent="0.25">
      <c r="A113" s="48">
        <f t="shared" si="4"/>
        <v>93</v>
      </c>
      <c r="B113" s="49">
        <f t="shared" si="5"/>
        <v>3238.5654182521648</v>
      </c>
      <c r="C113" s="49">
        <f t="shared" si="6"/>
        <v>4055.6660410249528</v>
      </c>
      <c r="D113" s="49">
        <f t="shared" si="7"/>
        <v>970752.5248528542</v>
      </c>
      <c r="E113" s="50">
        <f>IF(ISERROR(A113),NA(),SUM(B$20:B113))</f>
        <v>307759.4188803595</v>
      </c>
      <c r="F113" s="55"/>
      <c r="G113" s="55"/>
      <c r="H113" s="62"/>
    </row>
    <row r="114" spans="1:8" x14ac:dyDescent="0.25">
      <c r="A114" s="48">
        <f t="shared" si="4"/>
        <v>94</v>
      </c>
      <c r="B114" s="49">
        <f t="shared" si="5"/>
        <v>3235.8417495095887</v>
      </c>
      <c r="C114" s="49">
        <f t="shared" si="6"/>
        <v>4065.8052061275139</v>
      </c>
      <c r="D114" s="49">
        <f t="shared" si="7"/>
        <v>969922.5613962363</v>
      </c>
      <c r="E114" s="50">
        <f>IF(ISERROR(A114),NA(),SUM(B$20:B114))</f>
        <v>310995.26062986907</v>
      </c>
      <c r="F114" s="55"/>
      <c r="G114" s="55"/>
      <c r="H114" s="62"/>
    </row>
    <row r="115" spans="1:8" x14ac:dyDescent="0.25">
      <c r="A115" s="48">
        <f t="shared" si="4"/>
        <v>95</v>
      </c>
      <c r="B115" s="49">
        <f t="shared" si="5"/>
        <v>3233.0752046541957</v>
      </c>
      <c r="C115" s="49">
        <f t="shared" si="6"/>
        <v>4075.9697191428322</v>
      </c>
      <c r="D115" s="49">
        <f t="shared" si="7"/>
        <v>969079.66688174766</v>
      </c>
      <c r="E115" s="50">
        <f>IF(ISERROR(A115),NA(),SUM(B$20:B115))</f>
        <v>314228.33583452326</v>
      </c>
      <c r="F115" s="55"/>
      <c r="G115" s="55"/>
      <c r="H115" s="62"/>
    </row>
    <row r="116" spans="1:8" x14ac:dyDescent="0.25">
      <c r="A116" s="48">
        <f t="shared" si="4"/>
        <v>96</v>
      </c>
      <c r="B116" s="49">
        <f t="shared" si="5"/>
        <v>3230.2655562725668</v>
      </c>
      <c r="C116" s="49">
        <f t="shared" si="6"/>
        <v>4086.1596434406897</v>
      </c>
      <c r="D116" s="49">
        <f t="shared" si="7"/>
        <v>968223.7727945795</v>
      </c>
      <c r="E116" s="50">
        <f>IF(ISERROR(A116),NA(),SUM(B$20:B116))</f>
        <v>317458.60139079584</v>
      </c>
      <c r="F116" s="55"/>
      <c r="G116" s="55"/>
      <c r="H116" s="62"/>
    </row>
    <row r="117" spans="1:8" x14ac:dyDescent="0.25">
      <c r="A117" s="48">
        <f t="shared" si="4"/>
        <v>97</v>
      </c>
      <c r="B117" s="49">
        <f t="shared" si="5"/>
        <v>3227.4125759820063</v>
      </c>
      <c r="C117" s="49">
        <f t="shared" si="6"/>
        <v>4096.3750425492917</v>
      </c>
      <c r="D117" s="49">
        <f t="shared" si="7"/>
        <v>967354.81032801222</v>
      </c>
      <c r="E117" s="50">
        <f>IF(ISERROR(A117),NA(),SUM(B$20:B117))</f>
        <v>320686.01396677783</v>
      </c>
      <c r="F117" s="55"/>
      <c r="G117" s="55"/>
      <c r="H117" s="62"/>
    </row>
    <row r="118" spans="1:8" x14ac:dyDescent="0.25">
      <c r="A118" s="48">
        <f t="shared" si="4"/>
        <v>98</v>
      </c>
      <c r="B118" s="49">
        <f t="shared" si="5"/>
        <v>3224.516034426782</v>
      </c>
      <c r="C118" s="49">
        <f t="shared" si="6"/>
        <v>4106.6159801556641</v>
      </c>
      <c r="D118" s="49">
        <f t="shared" si="7"/>
        <v>966472.71038228332</v>
      </c>
      <c r="E118" s="50">
        <f>IF(ISERROR(A118),NA(),SUM(B$20:B118))</f>
        <v>323910.53000120464</v>
      </c>
      <c r="F118" s="55"/>
      <c r="G118" s="55"/>
      <c r="H118" s="62"/>
    </row>
    <row r="119" spans="1:8" x14ac:dyDescent="0.25">
      <c r="A119" s="48">
        <f t="shared" si="4"/>
        <v>99</v>
      </c>
      <c r="B119" s="49">
        <f t="shared" si="5"/>
        <v>3221.575701274352</v>
      </c>
      <c r="C119" s="49">
        <f t="shared" si="6"/>
        <v>4116.8825201060527</v>
      </c>
      <c r="D119" s="49">
        <f t="shared" si="7"/>
        <v>965577.4035634516</v>
      </c>
      <c r="E119" s="50">
        <f>IF(ISERROR(A119),NA(),SUM(B$20:B119))</f>
        <v>327132.10570247896</v>
      </c>
      <c r="F119" s="55"/>
      <c r="G119" s="55"/>
      <c r="H119" s="62"/>
    </row>
    <row r="120" spans="1:8" x14ac:dyDescent="0.25">
      <c r="A120" s="48">
        <f t="shared" si="4"/>
        <v>100</v>
      </c>
      <c r="B120" s="49">
        <f t="shared" si="5"/>
        <v>3218.5913452115797</v>
      </c>
      <c r="C120" s="49">
        <f t="shared" si="6"/>
        <v>4127.1747264063188</v>
      </c>
      <c r="D120" s="49">
        <f t="shared" si="7"/>
        <v>964668.82018225687</v>
      </c>
      <c r="E120" s="50">
        <f>IF(ISERROR(A120),NA(),SUM(B$20:B120))</f>
        <v>330350.69704769057</v>
      </c>
      <c r="F120" s="55"/>
      <c r="G120" s="55"/>
      <c r="H120" s="62"/>
    </row>
    <row r="121" spans="1:8" x14ac:dyDescent="0.25">
      <c r="A121" s="48">
        <f t="shared" si="4"/>
        <v>101</v>
      </c>
      <c r="B121" s="49">
        <f t="shared" si="5"/>
        <v>3215.5627339409307</v>
      </c>
      <c r="C121" s="49">
        <f t="shared" si="6"/>
        <v>4137.4926632223351</v>
      </c>
      <c r="D121" s="49">
        <f t="shared" si="7"/>
        <v>963746.8902529754</v>
      </c>
      <c r="E121" s="50">
        <f>IF(ISERROR(A121),NA(),SUM(B$20:B121))</f>
        <v>333566.25978163152</v>
      </c>
      <c r="F121" s="55"/>
      <c r="G121" s="55"/>
      <c r="H121" s="62"/>
    </row>
    <row r="122" spans="1:8" x14ac:dyDescent="0.25">
      <c r="A122" s="48">
        <f t="shared" si="4"/>
        <v>102</v>
      </c>
      <c r="B122" s="49">
        <f t="shared" si="5"/>
        <v>3212.4896341766589</v>
      </c>
      <c r="C122" s="49">
        <f t="shared" si="6"/>
        <v>4147.836394880389</v>
      </c>
      <c r="D122" s="49">
        <f t="shared" si="7"/>
        <v>962811.54349227168</v>
      </c>
      <c r="E122" s="50">
        <f>IF(ISERROR(A122),NA(),SUM(B$20:B122))</f>
        <v>336778.74941580818</v>
      </c>
      <c r="F122" s="55"/>
      <c r="G122" s="55"/>
      <c r="H122" s="62"/>
    </row>
    <row r="123" spans="1:8" x14ac:dyDescent="0.25">
      <c r="A123" s="48">
        <f t="shared" si="4"/>
        <v>103</v>
      </c>
      <c r="B123" s="49">
        <f t="shared" si="5"/>
        <v>3209.3718116409796</v>
      </c>
      <c r="C123" s="49">
        <f t="shared" si="6"/>
        <v>4158.2059858675902</v>
      </c>
      <c r="D123" s="49">
        <f t="shared" si="7"/>
        <v>961862.70931804518</v>
      </c>
      <c r="E123" s="50">
        <f>IF(ISERROR(A123),NA(),SUM(B$20:B123))</f>
        <v>339988.12122744916</v>
      </c>
      <c r="F123" s="55"/>
      <c r="G123" s="55"/>
      <c r="H123" s="62"/>
    </row>
    <row r="124" spans="1:8" x14ac:dyDescent="0.25">
      <c r="A124" s="48">
        <f t="shared" si="4"/>
        <v>104</v>
      </c>
      <c r="B124" s="49">
        <f t="shared" si="5"/>
        <v>3206.2090310602248</v>
      </c>
      <c r="C124" s="49">
        <f t="shared" si="6"/>
        <v>4168.6015008322593</v>
      </c>
      <c r="D124" s="49">
        <f t="shared" si="7"/>
        <v>960900.31684827316</v>
      </c>
      <c r="E124" s="50">
        <f>IF(ISERROR(A124),NA(),SUM(B$20:B124))</f>
        <v>343194.33025850938</v>
      </c>
      <c r="F124" s="55"/>
      <c r="G124" s="55"/>
      <c r="H124" s="62"/>
    </row>
    <row r="125" spans="1:8" x14ac:dyDescent="0.25">
      <c r="A125" s="48">
        <f t="shared" si="4"/>
        <v>105</v>
      </c>
      <c r="B125" s="49">
        <f t="shared" si="5"/>
        <v>3203.0010561609843</v>
      </c>
      <c r="C125" s="49">
        <f t="shared" si="6"/>
        <v>4179.0230045843391</v>
      </c>
      <c r="D125" s="49">
        <f t="shared" si="7"/>
        <v>959924.2948998498</v>
      </c>
      <c r="E125" s="50">
        <f>IF(ISERROR(A125),NA(),SUM(B$20:B125))</f>
        <v>346397.33131467039</v>
      </c>
      <c r="F125" s="55"/>
      <c r="G125" s="55"/>
      <c r="H125" s="62"/>
    </row>
    <row r="126" spans="1:8" x14ac:dyDescent="0.25">
      <c r="A126" s="48">
        <f t="shared" si="4"/>
        <v>106</v>
      </c>
      <c r="B126" s="49">
        <f t="shared" si="5"/>
        <v>3199.7476496662398</v>
      </c>
      <c r="C126" s="49">
        <f t="shared" si="6"/>
        <v>4189.4705620958002</v>
      </c>
      <c r="D126" s="49">
        <f t="shared" si="7"/>
        <v>958934.57198742032</v>
      </c>
      <c r="E126" s="50">
        <f>IF(ISERROR(A126),NA(),SUM(B$20:B126))</f>
        <v>349597.0789643366</v>
      </c>
      <c r="F126" s="55"/>
      <c r="G126" s="55"/>
      <c r="H126" s="62"/>
    </row>
    <row r="127" spans="1:8" x14ac:dyDescent="0.25">
      <c r="A127" s="48">
        <f t="shared" si="4"/>
        <v>107</v>
      </c>
      <c r="B127" s="49">
        <f t="shared" si="5"/>
        <v>3196.448573291475</v>
      </c>
      <c r="C127" s="49">
        <f t="shared" si="6"/>
        <v>4199.9442385010389</v>
      </c>
      <c r="D127" s="49">
        <f t="shared" si="7"/>
        <v>957931.07632221072</v>
      </c>
      <c r="E127" s="50">
        <f>IF(ISERROR(A127),NA(),SUM(B$20:B127))</f>
        <v>352793.52753762808</v>
      </c>
      <c r="F127" s="55"/>
      <c r="G127" s="55"/>
      <c r="H127" s="62"/>
    </row>
    <row r="128" spans="1:8" x14ac:dyDescent="0.25">
      <c r="A128" s="48">
        <f t="shared" si="4"/>
        <v>108</v>
      </c>
      <c r="B128" s="49">
        <f t="shared" si="5"/>
        <v>3193.1035877407762</v>
      </c>
      <c r="C128" s="49">
        <f t="shared" si="6"/>
        <v>4210.4440990972917</v>
      </c>
      <c r="D128" s="49">
        <f t="shared" si="7"/>
        <v>956913.73581085424</v>
      </c>
      <c r="E128" s="50">
        <f>IF(ISERROR(A128),NA(),SUM(B$20:B128))</f>
        <v>355986.63112536888</v>
      </c>
      <c r="F128" s="55"/>
      <c r="G128" s="55"/>
      <c r="H128" s="62"/>
    </row>
    <row r="129" spans="1:8" x14ac:dyDescent="0.25">
      <c r="A129" s="48">
        <f t="shared" si="4"/>
        <v>109</v>
      </c>
      <c r="B129" s="49">
        <f t="shared" si="5"/>
        <v>3189.7124527029209</v>
      </c>
      <c r="C129" s="49">
        <f t="shared" si="6"/>
        <v>4220.9702093450351</v>
      </c>
      <c r="D129" s="49">
        <f t="shared" si="7"/>
        <v>955882.47805421217</v>
      </c>
      <c r="E129" s="50">
        <f>IF(ISERROR(A129),NA(),SUM(B$20:B129))</f>
        <v>359176.3435780718</v>
      </c>
      <c r="F129" s="55"/>
      <c r="G129" s="55"/>
      <c r="H129" s="62"/>
    </row>
    <row r="130" spans="1:8" x14ac:dyDescent="0.25">
      <c r="A130" s="48">
        <f t="shared" si="4"/>
        <v>110</v>
      </c>
      <c r="B130" s="49">
        <f t="shared" si="5"/>
        <v>3186.2749268474477</v>
      </c>
      <c r="C130" s="49">
        <f t="shared" si="6"/>
        <v>4231.5226348683964</v>
      </c>
      <c r="D130" s="49">
        <f t="shared" si="7"/>
        <v>954837.23034619121</v>
      </c>
      <c r="E130" s="50">
        <f>IF(ISERROR(A130),NA(),SUM(B$20:B130))</f>
        <v>362362.61850491923</v>
      </c>
      <c r="F130" s="55"/>
      <c r="G130" s="55"/>
      <c r="H130" s="62"/>
    </row>
    <row r="131" spans="1:8" x14ac:dyDescent="0.25">
      <c r="A131" s="48">
        <f t="shared" si="4"/>
        <v>111</v>
      </c>
      <c r="B131" s="49">
        <f t="shared" si="5"/>
        <v>3182.7907678207107</v>
      </c>
      <c r="C131" s="49">
        <f t="shared" si="6"/>
        <v>4242.1014414555675</v>
      </c>
      <c r="D131" s="49">
        <f t="shared" si="7"/>
        <v>953777.91967255634</v>
      </c>
      <c r="E131" s="50">
        <f>IF(ISERROR(A131),NA(),SUM(B$20:B131))</f>
        <v>365545.40927273995</v>
      </c>
      <c r="F131" s="55"/>
      <c r="G131" s="55"/>
      <c r="H131" s="62"/>
    </row>
    <row r="132" spans="1:8" x14ac:dyDescent="0.25">
      <c r="A132" s="48">
        <f t="shared" si="4"/>
        <v>112</v>
      </c>
      <c r="B132" s="49">
        <f t="shared" si="5"/>
        <v>3179.2597322419278</v>
      </c>
      <c r="C132" s="49">
        <f t="shared" si="6"/>
        <v>4252.706695059208</v>
      </c>
      <c r="D132" s="49">
        <f t="shared" si="7"/>
        <v>952704.47270973912</v>
      </c>
      <c r="E132" s="50">
        <f>IF(ISERROR(A132),NA(),SUM(B$20:B132))</f>
        <v>368724.66900498187</v>
      </c>
      <c r="F132" s="55"/>
      <c r="G132" s="55"/>
      <c r="H132" s="62"/>
    </row>
    <row r="133" spans="1:8" x14ac:dyDescent="0.25">
      <c r="A133" s="48">
        <f t="shared" si="4"/>
        <v>113</v>
      </c>
      <c r="B133" s="49">
        <f t="shared" si="5"/>
        <v>3175.6815756992037</v>
      </c>
      <c r="C133" s="49">
        <f t="shared" si="6"/>
        <v>4263.3384617968541</v>
      </c>
      <c r="D133" s="49">
        <f t="shared" si="7"/>
        <v>951616.81582364149</v>
      </c>
      <c r="E133" s="50">
        <f>IF(ISERROR(A133),NA(),SUM(B$20:B133))</f>
        <v>371900.35058068106</v>
      </c>
      <c r="F133" s="55"/>
      <c r="G133" s="55"/>
      <c r="H133" s="62"/>
    </row>
    <row r="134" spans="1:8" x14ac:dyDescent="0.25">
      <c r="A134" s="48">
        <f t="shared" si="4"/>
        <v>114</v>
      </c>
      <c r="B134" s="49">
        <f t="shared" si="5"/>
        <v>3172.056052745545</v>
      </c>
      <c r="C134" s="49">
        <f t="shared" si="6"/>
        <v>4273.9968079513474</v>
      </c>
      <c r="D134" s="49">
        <f t="shared" si="7"/>
        <v>950514.87506843568</v>
      </c>
      <c r="E134" s="50">
        <f>IF(ISERROR(A134),NA(),SUM(B$20:B134))</f>
        <v>375072.40663342661</v>
      </c>
      <c r="F134" s="55"/>
      <c r="G134" s="55"/>
      <c r="H134" s="62"/>
    </row>
    <row r="135" spans="1:8" x14ac:dyDescent="0.25">
      <c r="A135" s="48">
        <f t="shared" si="4"/>
        <v>115</v>
      </c>
      <c r="B135" s="49">
        <f t="shared" si="5"/>
        <v>3168.3829168948587</v>
      </c>
      <c r="C135" s="49">
        <f t="shared" si="6"/>
        <v>4284.6817999712248</v>
      </c>
      <c r="D135" s="49">
        <f t="shared" si="7"/>
        <v>949398.57618535927</v>
      </c>
      <c r="E135" s="50">
        <f>IF(ISERROR(A135),NA(),SUM(B$20:B135))</f>
        <v>378240.78955032147</v>
      </c>
      <c r="F135" s="55"/>
      <c r="G135" s="55"/>
      <c r="H135" s="62"/>
    </row>
    <row r="136" spans="1:8" x14ac:dyDescent="0.25">
      <c r="A136" s="48">
        <f t="shared" si="4"/>
        <v>116</v>
      </c>
      <c r="B136" s="49">
        <f t="shared" si="5"/>
        <v>3164.6619206179375</v>
      </c>
      <c r="C136" s="49">
        <f t="shared" si="6"/>
        <v>4295.3935044711525</v>
      </c>
      <c r="D136" s="49">
        <f t="shared" si="7"/>
        <v>948267.84460150602</v>
      </c>
      <c r="E136" s="50">
        <f>IF(ISERROR(A136),NA(),SUM(B$20:B136))</f>
        <v>381405.45147093938</v>
      </c>
      <c r="F136" s="55"/>
      <c r="G136" s="55"/>
      <c r="H136" s="62"/>
    </row>
    <row r="137" spans="1:8" x14ac:dyDescent="0.25">
      <c r="A137" s="48">
        <f t="shared" si="4"/>
        <v>117</v>
      </c>
      <c r="B137" s="49">
        <f t="shared" si="5"/>
        <v>3160.8928153384263</v>
      </c>
      <c r="C137" s="49">
        <f t="shared" si="6"/>
        <v>4306.1319882323305</v>
      </c>
      <c r="D137" s="49">
        <f t="shared" si="7"/>
        <v>947122.60542861209</v>
      </c>
      <c r="E137" s="50">
        <f>IF(ISERROR(A137),NA(),SUM(B$20:B137))</f>
        <v>384566.34428627783</v>
      </c>
      <c r="F137" s="55"/>
      <c r="G137" s="55"/>
      <c r="H137" s="62"/>
    </row>
    <row r="138" spans="1:8" x14ac:dyDescent="0.25">
      <c r="A138" s="48">
        <f t="shared" si="4"/>
        <v>118</v>
      </c>
      <c r="B138" s="49">
        <f t="shared" si="5"/>
        <v>3157.0753514287799</v>
      </c>
      <c r="C138" s="49">
        <f t="shared" si="6"/>
        <v>4316.8973182029104</v>
      </c>
      <c r="D138" s="49">
        <f t="shared" si="7"/>
        <v>945962.78346183803</v>
      </c>
      <c r="E138" s="50">
        <f>IF(ISERROR(A138),NA(),SUM(B$20:B138))</f>
        <v>387723.4196377066</v>
      </c>
      <c r="F138" s="55"/>
      <c r="G138" s="55"/>
      <c r="H138" s="62"/>
    </row>
    <row r="139" spans="1:8" x14ac:dyDescent="0.25">
      <c r="A139" s="48">
        <f t="shared" si="4"/>
        <v>119</v>
      </c>
      <c r="B139" s="49">
        <f t="shared" si="5"/>
        <v>3153.2092782061995</v>
      </c>
      <c r="C139" s="49">
        <f t="shared" si="6"/>
        <v>4327.6895614984178</v>
      </c>
      <c r="D139" s="49">
        <f t="shared" si="7"/>
        <v>944788.30317854579</v>
      </c>
      <c r="E139" s="50">
        <f>IF(ISERROR(A139),NA(),SUM(B$20:B139))</f>
        <v>390876.62891591282</v>
      </c>
      <c r="F139" s="55"/>
      <c r="G139" s="55"/>
      <c r="H139" s="62"/>
    </row>
    <row r="140" spans="1:8" x14ac:dyDescent="0.25">
      <c r="A140" s="48">
        <f t="shared" si="4"/>
        <v>120</v>
      </c>
      <c r="B140" s="49">
        <f t="shared" si="5"/>
        <v>3149.2943439285586</v>
      </c>
      <c r="C140" s="49">
        <f t="shared" si="6"/>
        <v>4338.5087854021631</v>
      </c>
      <c r="D140" s="49">
        <f t="shared" si="7"/>
        <v>943599.08873707219</v>
      </c>
      <c r="E140" s="50">
        <f>IF(ISERROR(A140),NA(),SUM(B$20:B140))</f>
        <v>394025.92325984139</v>
      </c>
      <c r="F140" s="55"/>
      <c r="G140" s="55"/>
      <c r="H140" s="62"/>
    </row>
    <row r="141" spans="1:8" x14ac:dyDescent="0.25">
      <c r="A141" s="48">
        <f t="shared" si="4"/>
        <v>121</v>
      </c>
      <c r="B141" s="49">
        <f t="shared" si="5"/>
        <v>3145.3302957903134</v>
      </c>
      <c r="C141" s="49">
        <f t="shared" si="6"/>
        <v>4349.3550573656685</v>
      </c>
      <c r="D141" s="49">
        <f t="shared" si="7"/>
        <v>942395.0639754968</v>
      </c>
      <c r="E141" s="50">
        <f>IF(ISERROR(A141),NA(),SUM(B$20:B141))</f>
        <v>397171.25355563173</v>
      </c>
      <c r="F141" s="55"/>
      <c r="G141" s="55"/>
      <c r="H141" s="62"/>
    </row>
    <row r="142" spans="1:8" x14ac:dyDescent="0.25">
      <c r="A142" s="48">
        <f t="shared" si="4"/>
        <v>122</v>
      </c>
      <c r="B142" s="49">
        <f t="shared" si="5"/>
        <v>3141.316879918395</v>
      </c>
      <c r="C142" s="49">
        <f t="shared" si="6"/>
        <v>4360.2284450090829</v>
      </c>
      <c r="D142" s="49">
        <f t="shared" si="7"/>
        <v>941176.15241040615</v>
      </c>
      <c r="E142" s="50">
        <f>IF(ISERROR(A142),NA(),SUM(B$20:B142))</f>
        <v>400312.57043555012</v>
      </c>
      <c r="F142" s="55"/>
      <c r="G142" s="55"/>
      <c r="H142" s="62"/>
    </row>
    <row r="143" spans="1:8" x14ac:dyDescent="0.25">
      <c r="A143" s="48">
        <f t="shared" si="4"/>
        <v>123</v>
      </c>
      <c r="B143" s="49">
        <f t="shared" si="5"/>
        <v>3137.2538413680932</v>
      </c>
      <c r="C143" s="49">
        <f t="shared" si="6"/>
        <v>4371.1290161216057</v>
      </c>
      <c r="D143" s="49">
        <f t="shared" si="7"/>
        <v>939942.27723565267</v>
      </c>
      <c r="E143" s="50">
        <f>IF(ISERROR(A143),NA(),SUM(B$20:B143))</f>
        <v>403449.8242769182</v>
      </c>
      <c r="F143" s="55"/>
      <c r="G143" s="55"/>
      <c r="H143" s="62"/>
    </row>
    <row r="144" spans="1:8" x14ac:dyDescent="0.25">
      <c r="A144" s="48">
        <f t="shared" si="4"/>
        <v>124</v>
      </c>
      <c r="B144" s="49">
        <f t="shared" si="5"/>
        <v>3133.1409241189144</v>
      </c>
      <c r="C144" s="49">
        <f t="shared" si="6"/>
        <v>4382.0568386619098</v>
      </c>
      <c r="D144" s="49">
        <f t="shared" si="7"/>
        <v>938693.3613211097</v>
      </c>
      <c r="E144" s="50">
        <f>IF(ISERROR(A144),NA(),SUM(B$20:B144))</f>
        <v>406582.96520103712</v>
      </c>
      <c r="F144" s="55"/>
      <c r="G144" s="55"/>
      <c r="H144" s="62"/>
    </row>
    <row r="145" spans="1:8" x14ac:dyDescent="0.25">
      <c r="A145" s="48">
        <f t="shared" si="4"/>
        <v>125</v>
      </c>
      <c r="B145" s="49">
        <f t="shared" si="5"/>
        <v>3128.9778710704377</v>
      </c>
      <c r="C145" s="49">
        <f t="shared" si="6"/>
        <v>4393.0119807585652</v>
      </c>
      <c r="D145" s="49">
        <f t="shared" si="7"/>
        <v>937429.32721142157</v>
      </c>
      <c r="E145" s="50">
        <f>IF(ISERROR(A145),NA(),SUM(B$20:B145))</f>
        <v>409711.94307210756</v>
      </c>
      <c r="F145" s="55"/>
      <c r="G145" s="55"/>
      <c r="H145" s="62"/>
    </row>
    <row r="146" spans="1:8" x14ac:dyDescent="0.25">
      <c r="A146" s="48">
        <f t="shared" si="4"/>
        <v>126</v>
      </c>
      <c r="B146" s="49">
        <f t="shared" si="5"/>
        <v>3124.7644240381442</v>
      </c>
      <c r="C146" s="49">
        <f t="shared" si="6"/>
        <v>4403.9945107104604</v>
      </c>
      <c r="D146" s="49">
        <f t="shared" si="7"/>
        <v>936150.09712474921</v>
      </c>
      <c r="E146" s="50">
        <f>IF(ISERROR(A146),NA(),SUM(B$20:B146))</f>
        <v>412836.70749614568</v>
      </c>
      <c r="F146" s="55"/>
      <c r="G146" s="55"/>
      <c r="H146" s="62"/>
    </row>
    <row r="147" spans="1:8" x14ac:dyDescent="0.25">
      <c r="A147" s="48">
        <f t="shared" si="4"/>
        <v>127</v>
      </c>
      <c r="B147" s="49">
        <f t="shared" si="5"/>
        <v>3120.500323749236</v>
      </c>
      <c r="C147" s="49">
        <f t="shared" si="6"/>
        <v>4415.0044969872351</v>
      </c>
      <c r="D147" s="49">
        <f t="shared" si="7"/>
        <v>934855.59295151127</v>
      </c>
      <c r="E147" s="50">
        <f>IF(ISERROR(A147),NA(),SUM(B$20:B147))</f>
        <v>415957.20781989495</v>
      </c>
      <c r="F147" s="55"/>
      <c r="G147" s="55"/>
      <c r="H147" s="62"/>
    </row>
    <row r="148" spans="1:8" x14ac:dyDescent="0.25">
      <c r="A148" s="48">
        <f t="shared" si="4"/>
        <v>128</v>
      </c>
      <c r="B148" s="49">
        <f t="shared" si="5"/>
        <v>3116.1853098384427</v>
      </c>
      <c r="C148" s="49">
        <f t="shared" si="6"/>
        <v>4426.0420082297042</v>
      </c>
      <c r="D148" s="49">
        <f t="shared" si="7"/>
        <v>933545.73625312001</v>
      </c>
      <c r="E148" s="50">
        <f>IF(ISERROR(A148),NA(),SUM(B$20:B148))</f>
        <v>419073.39312973339</v>
      </c>
      <c r="F148" s="55"/>
      <c r="G148" s="55"/>
      <c r="H148" s="62"/>
    </row>
    <row r="149" spans="1:8" x14ac:dyDescent="0.25">
      <c r="A149" s="48">
        <f t="shared" ref="A149:A157" si="8">IF(type=1,IF(A148&gt;=nper-1,NA(),A148+1),IF(A148&gt;=nper,NA(),A148+1))</f>
        <v>129</v>
      </c>
      <c r="B149" s="49">
        <f t="shared" ref="B149:B157" si="9">IF(ISERROR(A149),NA(),D148*rper)</f>
        <v>3111.8191208438052</v>
      </c>
      <c r="C149" s="49">
        <f t="shared" ref="C149:C157" si="10">IF(A149&lt;=IF(type=1,nper-1,nper),FV(gper,A149,,-w),NA())</f>
        <v>4437.1071132502784</v>
      </c>
      <c r="D149" s="49">
        <f t="shared" si="7"/>
        <v>932220.44826071349</v>
      </c>
      <c r="E149" s="50">
        <f>IF(ISERROR(A149),NA(),SUM(B$20:B149))</f>
        <v>422185.21225057717</v>
      </c>
      <c r="F149" s="55"/>
      <c r="G149" s="55"/>
      <c r="H149" s="62"/>
    </row>
    <row r="150" spans="1:8" x14ac:dyDescent="0.25">
      <c r="A150" s="48">
        <f t="shared" si="8"/>
        <v>130</v>
      </c>
      <c r="B150" s="49">
        <f t="shared" si="9"/>
        <v>3107.4014942024501</v>
      </c>
      <c r="C150" s="49">
        <f t="shared" si="10"/>
        <v>4448.1998810334035</v>
      </c>
      <c r="D150" s="49">
        <f t="shared" si="7"/>
        <v>930879.64987388253</v>
      </c>
      <c r="E150" s="50">
        <f>IF(ISERROR(A150),NA(),SUM(B$20:B150))</f>
        <v>425292.61374477961</v>
      </c>
      <c r="F150" s="55"/>
      <c r="G150" s="55"/>
      <c r="H150" s="62"/>
    </row>
    <row r="151" spans="1:8" x14ac:dyDescent="0.25">
      <c r="A151" s="48">
        <f t="shared" si="8"/>
        <v>131</v>
      </c>
      <c r="B151" s="49">
        <f t="shared" si="9"/>
        <v>3102.9321662463467</v>
      </c>
      <c r="C151" s="49">
        <f t="shared" si="10"/>
        <v>4459.3203807359869</v>
      </c>
      <c r="D151" s="49">
        <f t="shared" si="7"/>
        <v>929523.26165939285</v>
      </c>
      <c r="E151" s="50">
        <f>IF(ISERROR(A151),NA(),SUM(B$20:B151))</f>
        <v>428395.54591102595</v>
      </c>
      <c r="F151" s="55"/>
      <c r="G151" s="55"/>
      <c r="H151" s="62"/>
    </row>
    <row r="152" spans="1:8" x14ac:dyDescent="0.25">
      <c r="A152" s="48">
        <f t="shared" si="8"/>
        <v>132</v>
      </c>
      <c r="B152" s="49">
        <f t="shared" si="9"/>
        <v>3098.4108721980479</v>
      </c>
      <c r="C152" s="49">
        <f t="shared" si="10"/>
        <v>4470.4686816878266</v>
      </c>
      <c r="D152" s="49">
        <f t="shared" si="7"/>
        <v>928151.20384990308</v>
      </c>
      <c r="E152" s="50">
        <f>IF(ISERROR(A152),NA(),SUM(B$20:B152))</f>
        <v>431493.95678322401</v>
      </c>
      <c r="F152" s="55"/>
      <c r="G152" s="55"/>
      <c r="H152" s="62"/>
    </row>
    <row r="153" spans="1:8" x14ac:dyDescent="0.25">
      <c r="A153" s="48">
        <f t="shared" si="8"/>
        <v>133</v>
      </c>
      <c r="B153" s="49">
        <f t="shared" si="9"/>
        <v>3093.837346166415</v>
      </c>
      <c r="C153" s="49">
        <f t="shared" si="10"/>
        <v>4481.6448533920457</v>
      </c>
      <c r="D153" s="49">
        <f>IF(ISERROR(A153),NA(),D152-C153+B153)</f>
        <v>926763.39634267741</v>
      </c>
      <c r="E153" s="50">
        <f>IF(ISERROR(A153),NA(),SUM(B$20:B153))</f>
        <v>434587.79412939044</v>
      </c>
      <c r="F153" s="55"/>
      <c r="G153" s="55"/>
      <c r="H153" s="62"/>
    </row>
    <row r="154" spans="1:8" x14ac:dyDescent="0.25">
      <c r="A154" s="48">
        <f t="shared" si="8"/>
        <v>134</v>
      </c>
      <c r="B154" s="49">
        <f t="shared" si="9"/>
        <v>3089.2113211423293</v>
      </c>
      <c r="C154" s="49">
        <f t="shared" si="10"/>
        <v>4492.8489655255253</v>
      </c>
      <c r="D154" s="49">
        <f>IF(ISERROR(A154),NA(),D153-C154+B154)</f>
        <v>925359.75869829429</v>
      </c>
      <c r="E154" s="50">
        <f>IF(ISERROR(A154),NA(),SUM(B$20:B154))</f>
        <v>437677.00545053277</v>
      </c>
      <c r="F154" s="55"/>
      <c r="G154" s="55"/>
      <c r="H154" s="62"/>
    </row>
    <row r="155" spans="1:8" x14ac:dyDescent="0.25">
      <c r="A155" s="48">
        <f t="shared" si="8"/>
        <v>135</v>
      </c>
      <c r="B155" s="49">
        <f t="shared" si="9"/>
        <v>3084.5325289943853</v>
      </c>
      <c r="C155" s="49">
        <f t="shared" si="10"/>
        <v>4504.0810879393393</v>
      </c>
      <c r="D155" s="49">
        <f>IF(ISERROR(A155),NA(),D154-C155+B155)</f>
        <v>923940.21013934934</v>
      </c>
      <c r="E155" s="50">
        <f>IF(ISERROR(A155),NA(),SUM(B$20:B155))</f>
        <v>440761.53797952714</v>
      </c>
      <c r="F155" s="55"/>
      <c r="G155" s="55"/>
      <c r="H155" s="62"/>
    </row>
    <row r="156" spans="1:8" x14ac:dyDescent="0.25">
      <c r="A156" s="48">
        <f t="shared" si="8"/>
        <v>136</v>
      </c>
      <c r="B156" s="49">
        <f t="shared" si="9"/>
        <v>3079.8007004645688</v>
      </c>
      <c r="C156" s="49">
        <f t="shared" si="10"/>
        <v>4515.3412906591875</v>
      </c>
      <c r="D156" s="49">
        <f>IF(ISERROR(A156),NA(),D155-C156+B156)</f>
        <v>922504.6695491547</v>
      </c>
      <c r="E156" s="50">
        <f>IF(ISERROR(A156),NA(),SUM(B$20:B156))</f>
        <v>443841.33867999172</v>
      </c>
      <c r="F156" s="55"/>
      <c r="G156" s="55"/>
      <c r="H156" s="62"/>
    </row>
    <row r="157" spans="1:8" x14ac:dyDescent="0.25">
      <c r="A157" s="48">
        <f t="shared" si="8"/>
        <v>137</v>
      </c>
      <c r="B157" s="49">
        <f t="shared" si="9"/>
        <v>3075.0155651639202</v>
      </c>
      <c r="C157" s="49">
        <f t="shared" si="10"/>
        <v>4526.6296438858353</v>
      </c>
      <c r="D157" s="49">
        <f>IF(ISERROR(A157),NA(),D156-C157+B157)</f>
        <v>921053.05547043274</v>
      </c>
      <c r="E157" s="50">
        <f>IF(ISERROR(A157),NA(),SUM(B$20:B157))</f>
        <v>446916.35424515564</v>
      </c>
      <c r="F157" s="55"/>
      <c r="G157" s="55"/>
      <c r="H157" s="62"/>
    </row>
    <row r="158" spans="1:8" x14ac:dyDescent="0.25">
      <c r="A158" s="48">
        <f t="shared" ref="A158:A221" si="11">IF(type=1,IF(A157&gt;=nper-1,NA(),A157+1),IF(A157&gt;=nper,NA(),A157+1))</f>
        <v>138</v>
      </c>
      <c r="B158" s="49">
        <f t="shared" ref="B158:B221" si="12">IF(ISERROR(A158),NA(),D157*rper)</f>
        <v>3070.1768515681802</v>
      </c>
      <c r="C158" s="49">
        <f t="shared" ref="C158:C221" si="13">IF(A158&lt;=IF(type=1,nper-1,nper),FV(gper,A158,,-w),NA())</f>
        <v>4537.9462179955499</v>
      </c>
      <c r="D158" s="49">
        <f t="shared" ref="D158:D221" si="14">IF(ISERROR(A158),NA(),D157-C158+B158)</f>
        <v>919585.2861040053</v>
      </c>
      <c r="E158" s="50">
        <f>IF(ISERROR(A158),NA(),SUM(B$20:B158))</f>
        <v>449986.5310967238</v>
      </c>
      <c r="F158" s="55"/>
      <c r="G158" s="55"/>
      <c r="H158" s="62"/>
    </row>
    <row r="159" spans="1:8" x14ac:dyDescent="0.25">
      <c r="A159" s="48">
        <f t="shared" si="11"/>
        <v>139</v>
      </c>
      <c r="B159" s="49">
        <f t="shared" si="12"/>
        <v>3065.2842870134218</v>
      </c>
      <c r="C159" s="49">
        <f t="shared" si="13"/>
        <v>4549.2910835405373</v>
      </c>
      <c r="D159" s="49">
        <f t="shared" si="14"/>
        <v>918101.27930747822</v>
      </c>
      <c r="E159" s="50">
        <f>IF(ISERROR(A159),NA(),SUM(B$20:B159))</f>
        <v>453051.81538373721</v>
      </c>
      <c r="F159" s="55"/>
      <c r="G159" s="55"/>
      <c r="H159" s="62"/>
    </row>
    <row r="160" spans="1:8" x14ac:dyDescent="0.25">
      <c r="A160" s="48">
        <f t="shared" si="11"/>
        <v>140</v>
      </c>
      <c r="B160" s="49">
        <f t="shared" si="12"/>
        <v>3060.3375976916645</v>
      </c>
      <c r="C160" s="49">
        <f t="shared" si="13"/>
        <v>4560.6643112493894</v>
      </c>
      <c r="D160" s="49">
        <f t="shared" si="14"/>
        <v>916600.95259392052</v>
      </c>
      <c r="E160" s="50">
        <f>IF(ISERROR(A160),NA(),SUM(B$20:B160))</f>
        <v>456112.1529814289</v>
      </c>
      <c r="F160" s="55"/>
      <c r="G160" s="55"/>
      <c r="H160" s="62"/>
    </row>
    <row r="161" spans="1:8" x14ac:dyDescent="0.25">
      <c r="A161" s="48">
        <f t="shared" si="11"/>
        <v>141</v>
      </c>
      <c r="B161" s="49">
        <f t="shared" si="12"/>
        <v>3055.3365086464723</v>
      </c>
      <c r="C161" s="49">
        <f t="shared" si="13"/>
        <v>4572.0659720275135</v>
      </c>
      <c r="D161" s="49">
        <f t="shared" si="14"/>
        <v>915084.22313053953</v>
      </c>
      <c r="E161" s="50">
        <f>IF(ISERROR(A161),NA(),SUM(B$20:B161))</f>
        <v>459167.48949007539</v>
      </c>
      <c r="F161" s="55"/>
      <c r="G161" s="55"/>
      <c r="H161" s="62"/>
    </row>
    <row r="162" spans="1:8" x14ac:dyDescent="0.25">
      <c r="A162" s="48">
        <f t="shared" si="11"/>
        <v>142</v>
      </c>
      <c r="B162" s="49">
        <f t="shared" si="12"/>
        <v>3050.2807437685356</v>
      </c>
      <c r="C162" s="49">
        <f t="shared" si="13"/>
        <v>4583.4961369575803</v>
      </c>
      <c r="D162" s="49">
        <f t="shared" si="14"/>
        <v>913551.00773735053</v>
      </c>
      <c r="E162" s="50">
        <f>IF(ISERROR(A162),NA(),SUM(B$20:B162))</f>
        <v>462217.77023384394</v>
      </c>
      <c r="F162" s="55"/>
      <c r="G162" s="55"/>
      <c r="H162" s="62"/>
    </row>
    <row r="163" spans="1:8" x14ac:dyDescent="0.25">
      <c r="A163" s="48">
        <f t="shared" si="11"/>
        <v>143</v>
      </c>
      <c r="B163" s="49">
        <f t="shared" si="12"/>
        <v>3045.1700257912389</v>
      </c>
      <c r="C163" s="49">
        <f t="shared" si="13"/>
        <v>4594.9548772999742</v>
      </c>
      <c r="D163" s="49">
        <f t="shared" si="14"/>
        <v>912001.22288584185</v>
      </c>
      <c r="E163" s="50">
        <f>IF(ISERROR(A163),NA(),SUM(B$20:B163))</f>
        <v>465262.94025963516</v>
      </c>
      <c r="F163" s="55"/>
      <c r="G163" s="55"/>
      <c r="H163" s="62"/>
    </row>
    <row r="164" spans="1:8" x14ac:dyDescent="0.25">
      <c r="A164" s="48">
        <f t="shared" si="11"/>
        <v>144</v>
      </c>
      <c r="B164" s="49">
        <f t="shared" si="12"/>
        <v>3040.0040762862095</v>
      </c>
      <c r="C164" s="49">
        <f t="shared" si="13"/>
        <v>4606.4422644932247</v>
      </c>
      <c r="D164" s="49">
        <f t="shared" si="14"/>
        <v>910434.78469763487</v>
      </c>
      <c r="E164" s="50">
        <f>IF(ISERROR(A164),NA(),SUM(B$20:B164))</f>
        <v>468302.94433592138</v>
      </c>
      <c r="F164" s="55"/>
      <c r="G164" s="55"/>
      <c r="H164" s="62"/>
    </row>
    <row r="165" spans="1:8" x14ac:dyDescent="0.25">
      <c r="A165" s="48">
        <f t="shared" si="11"/>
        <v>145</v>
      </c>
      <c r="B165" s="49">
        <f t="shared" si="12"/>
        <v>3034.782615658853</v>
      </c>
      <c r="C165" s="49">
        <f t="shared" si="13"/>
        <v>4617.958370154457</v>
      </c>
      <c r="D165" s="49">
        <f t="shared" si="14"/>
        <v>908851.6089431392</v>
      </c>
      <c r="E165" s="50">
        <f>IF(ISERROR(A165),NA(),SUM(B$20:B165))</f>
        <v>471337.7269515802</v>
      </c>
      <c r="F165" s="55"/>
      <c r="G165" s="55"/>
      <c r="H165" s="62"/>
    </row>
    <row r="166" spans="1:8" x14ac:dyDescent="0.25">
      <c r="A166" s="48">
        <f t="shared" si="11"/>
        <v>146</v>
      </c>
      <c r="B166" s="49">
        <f t="shared" si="12"/>
        <v>3029.5053631438673</v>
      </c>
      <c r="C166" s="49">
        <f t="shared" si="13"/>
        <v>4629.5032660798443</v>
      </c>
      <c r="D166" s="49">
        <f t="shared" si="14"/>
        <v>907251.61104020325</v>
      </c>
      <c r="E166" s="50">
        <f>IF(ISERROR(A166),NA(),SUM(B$20:B166))</f>
        <v>474367.23231472407</v>
      </c>
      <c r="F166" s="55"/>
      <c r="G166" s="55"/>
      <c r="H166" s="62"/>
    </row>
    <row r="167" spans="1:8" x14ac:dyDescent="0.25">
      <c r="A167" s="48">
        <f t="shared" si="11"/>
        <v>147</v>
      </c>
      <c r="B167" s="49">
        <f t="shared" si="12"/>
        <v>3024.1720368007473</v>
      </c>
      <c r="C167" s="49">
        <f t="shared" si="13"/>
        <v>4641.0770242450426</v>
      </c>
      <c r="D167" s="49">
        <f t="shared" si="14"/>
        <v>905634.70605275896</v>
      </c>
      <c r="E167" s="50">
        <f>IF(ISERROR(A167),NA(),SUM(B$20:B167))</f>
        <v>477391.40435152483</v>
      </c>
      <c r="F167" s="55"/>
      <c r="G167" s="55"/>
      <c r="H167" s="62"/>
    </row>
    <row r="168" spans="1:8" x14ac:dyDescent="0.25">
      <c r="A168" s="48">
        <f t="shared" si="11"/>
        <v>148</v>
      </c>
      <c r="B168" s="49">
        <f t="shared" si="12"/>
        <v>3018.7823535092662</v>
      </c>
      <c r="C168" s="49">
        <f t="shared" si="13"/>
        <v>4652.6797168056564</v>
      </c>
      <c r="D168" s="49">
        <f t="shared" si="14"/>
        <v>904000.80868946249</v>
      </c>
      <c r="E168" s="50">
        <f>IF(ISERROR(A168),NA(),SUM(B$20:B168))</f>
        <v>480410.18670503411</v>
      </c>
      <c r="F168" s="55"/>
      <c r="G168" s="55"/>
      <c r="H168" s="62"/>
    </row>
    <row r="169" spans="1:8" x14ac:dyDescent="0.25">
      <c r="A169" s="48">
        <f t="shared" si="11"/>
        <v>149</v>
      </c>
      <c r="B169" s="49">
        <f t="shared" si="12"/>
        <v>3013.3360289649445</v>
      </c>
      <c r="C169" s="49">
        <f t="shared" si="13"/>
        <v>4664.3114160976693</v>
      </c>
      <c r="D169" s="49">
        <f t="shared" si="14"/>
        <v>902349.83330232976</v>
      </c>
      <c r="E169" s="50">
        <f>IF(ISERROR(A169),NA(),SUM(B$20:B169))</f>
        <v>483423.52273399907</v>
      </c>
      <c r="F169" s="55"/>
      <c r="G169" s="55"/>
      <c r="H169" s="62"/>
    </row>
    <row r="170" spans="1:8" x14ac:dyDescent="0.25">
      <c r="A170" s="48">
        <f t="shared" si="11"/>
        <v>150</v>
      </c>
      <c r="B170" s="49">
        <f t="shared" si="12"/>
        <v>3007.8327776745018</v>
      </c>
      <c r="C170" s="49">
        <f t="shared" si="13"/>
        <v>4675.9721946379123</v>
      </c>
      <c r="D170" s="49">
        <f t="shared" si="14"/>
        <v>900681.69388536643</v>
      </c>
      <c r="E170" s="50">
        <f>IF(ISERROR(A170),NA(),SUM(B$20:B170))</f>
        <v>486431.35551167355</v>
      </c>
      <c r="F170" s="55"/>
      <c r="G170" s="55"/>
      <c r="H170" s="62"/>
    </row>
    <row r="171" spans="1:8" x14ac:dyDescent="0.25">
      <c r="A171" s="48">
        <f t="shared" si="11"/>
        <v>151</v>
      </c>
      <c r="B171" s="49">
        <f t="shared" si="12"/>
        <v>3002.2723129512906</v>
      </c>
      <c r="C171" s="49">
        <f t="shared" si="13"/>
        <v>4687.6621251245069</v>
      </c>
      <c r="D171" s="49">
        <f t="shared" si="14"/>
        <v>898996.30407319323</v>
      </c>
      <c r="E171" s="50">
        <f>IF(ISERROR(A171),NA(),SUM(B$20:B171))</f>
        <v>489433.62782462483</v>
      </c>
      <c r="F171" s="55"/>
      <c r="G171" s="55"/>
      <c r="H171" s="62"/>
    </row>
    <row r="172" spans="1:8" x14ac:dyDescent="0.25">
      <c r="A172" s="48">
        <f t="shared" si="11"/>
        <v>152</v>
      </c>
      <c r="B172" s="49">
        <f t="shared" si="12"/>
        <v>2996.6543469107132</v>
      </c>
      <c r="C172" s="49">
        <f t="shared" si="13"/>
        <v>4699.3812804373183</v>
      </c>
      <c r="D172" s="49">
        <f t="shared" si="14"/>
        <v>897293.57713966665</v>
      </c>
      <c r="E172" s="50">
        <f>IF(ISERROR(A172),NA(),SUM(B$20:B172))</f>
        <v>492430.28217153554</v>
      </c>
      <c r="F172" s="55"/>
      <c r="G172" s="55"/>
      <c r="H172" s="62"/>
    </row>
    <row r="173" spans="1:8" x14ac:dyDescent="0.25">
      <c r="A173" s="48">
        <f t="shared" si="11"/>
        <v>153</v>
      </c>
      <c r="B173" s="49">
        <f t="shared" si="12"/>
        <v>2990.9785904656246</v>
      </c>
      <c r="C173" s="49">
        <f t="shared" si="13"/>
        <v>4711.1297336384123</v>
      </c>
      <c r="D173" s="49">
        <f t="shared" si="14"/>
        <v>895573.4259964939</v>
      </c>
      <c r="E173" s="50">
        <f>IF(ISERROR(A173),NA(),SUM(B$20:B173))</f>
        <v>495421.26076200115</v>
      </c>
      <c r="F173" s="55"/>
      <c r="G173" s="55"/>
      <c r="H173" s="62"/>
    </row>
    <row r="174" spans="1:8" x14ac:dyDescent="0.25">
      <c r="A174" s="48">
        <f t="shared" si="11"/>
        <v>154</v>
      </c>
      <c r="B174" s="49">
        <f t="shared" si="12"/>
        <v>2985.2447533217151</v>
      </c>
      <c r="C174" s="49">
        <f t="shared" si="13"/>
        <v>4722.9075579725077</v>
      </c>
      <c r="D174" s="49">
        <f t="shared" si="14"/>
        <v>893835.76319184317</v>
      </c>
      <c r="E174" s="50">
        <f>IF(ISERROR(A174),NA(),SUM(B$20:B174))</f>
        <v>498406.50551532285</v>
      </c>
      <c r="F174" s="55"/>
      <c r="G174" s="55"/>
      <c r="H174" s="62"/>
    </row>
    <row r="175" spans="1:8" x14ac:dyDescent="0.25">
      <c r="A175" s="48">
        <f t="shared" si="11"/>
        <v>155</v>
      </c>
      <c r="B175" s="49">
        <f t="shared" si="12"/>
        <v>2979.4525439728795</v>
      </c>
      <c r="C175" s="49">
        <f t="shared" si="13"/>
        <v>4734.7148268674391</v>
      </c>
      <c r="D175" s="49">
        <f t="shared" si="14"/>
        <v>892080.5009089486</v>
      </c>
      <c r="E175" s="50">
        <f>IF(ISERROR(A175),NA(),SUM(B$20:B175))</f>
        <v>501385.95805929572</v>
      </c>
      <c r="F175" s="55"/>
      <c r="G175" s="55"/>
      <c r="H175" s="62"/>
    </row>
    <row r="176" spans="1:8" x14ac:dyDescent="0.25">
      <c r="A176" s="48">
        <f t="shared" si="11"/>
        <v>156</v>
      </c>
      <c r="B176" s="49">
        <f t="shared" si="12"/>
        <v>2973.6016696965639</v>
      </c>
      <c r="C176" s="49">
        <f t="shared" si="13"/>
        <v>4746.5516139346073</v>
      </c>
      <c r="D176" s="49">
        <f t="shared" si="14"/>
        <v>890307.55096471054</v>
      </c>
      <c r="E176" s="50">
        <f>IF(ISERROR(A176),NA(),SUM(B$20:B176))</f>
        <v>504359.55972899229</v>
      </c>
      <c r="F176" s="55"/>
      <c r="G176" s="55"/>
      <c r="H176" s="62"/>
    </row>
    <row r="177" spans="1:8" x14ac:dyDescent="0.25">
      <c r="A177" s="48">
        <f t="shared" si="11"/>
        <v>157</v>
      </c>
      <c r="B177" s="49">
        <f t="shared" si="12"/>
        <v>2967.6918365491038</v>
      </c>
      <c r="C177" s="49">
        <f t="shared" si="13"/>
        <v>4758.4179929694437</v>
      </c>
      <c r="D177" s="49">
        <f t="shared" si="14"/>
        <v>888516.82480829023</v>
      </c>
      <c r="E177" s="50">
        <f>IF(ISERROR(A177),NA(),SUM(B$20:B177))</f>
        <v>507327.25156554137</v>
      </c>
      <c r="F177" s="55"/>
      <c r="G177" s="55"/>
      <c r="H177" s="62"/>
    </row>
    <row r="178" spans="1:8" x14ac:dyDescent="0.25">
      <c r="A178" s="48">
        <f t="shared" si="11"/>
        <v>158</v>
      </c>
      <c r="B178" s="49">
        <f t="shared" si="12"/>
        <v>2961.7227493610358</v>
      </c>
      <c r="C178" s="49">
        <f t="shared" si="13"/>
        <v>4770.3140379518663</v>
      </c>
      <c r="D178" s="49">
        <f t="shared" si="14"/>
        <v>886708.23351969942</v>
      </c>
      <c r="E178" s="50">
        <f>IF(ISERROR(A178),NA(),SUM(B$20:B178))</f>
        <v>510288.97431490239</v>
      </c>
      <c r="F178" s="55"/>
      <c r="G178" s="55"/>
      <c r="H178" s="62"/>
    </row>
    <row r="179" spans="1:8" x14ac:dyDescent="0.25">
      <c r="A179" s="48">
        <f t="shared" si="11"/>
        <v>159</v>
      </c>
      <c r="B179" s="49">
        <f t="shared" si="12"/>
        <v>2955.6941117323995</v>
      </c>
      <c r="C179" s="49">
        <f t="shared" si="13"/>
        <v>4782.2398230467452</v>
      </c>
      <c r="D179" s="49">
        <f t="shared" si="14"/>
        <v>884881.68780838512</v>
      </c>
      <c r="E179" s="50">
        <f>IF(ISERROR(A179),NA(),SUM(B$20:B179))</f>
        <v>513244.6684266348</v>
      </c>
      <c r="F179" s="55"/>
      <c r="G179" s="55"/>
      <c r="H179" s="62"/>
    </row>
    <row r="180" spans="1:8" x14ac:dyDescent="0.25">
      <c r="A180" s="48">
        <f t="shared" si="11"/>
        <v>160</v>
      </c>
      <c r="B180" s="49">
        <f t="shared" si="12"/>
        <v>2949.6056260280184</v>
      </c>
      <c r="C180" s="49">
        <f t="shared" si="13"/>
        <v>4794.1954226043636</v>
      </c>
      <c r="D180" s="49">
        <f t="shared" si="14"/>
        <v>883037.09801180882</v>
      </c>
      <c r="E180" s="50">
        <f>IF(ISERROR(A180),NA(),SUM(B$20:B180))</f>
        <v>516194.27405266283</v>
      </c>
      <c r="F180" s="55"/>
      <c r="G180" s="55"/>
      <c r="H180" s="62"/>
    </row>
    <row r="181" spans="1:8" x14ac:dyDescent="0.25">
      <c r="A181" s="48">
        <f t="shared" si="11"/>
        <v>161</v>
      </c>
      <c r="B181" s="49">
        <f t="shared" si="12"/>
        <v>2943.4569933727639</v>
      </c>
      <c r="C181" s="49">
        <f t="shared" si="13"/>
        <v>4806.1809111608745</v>
      </c>
      <c r="D181" s="49">
        <f t="shared" si="14"/>
        <v>881174.37409402069</v>
      </c>
      <c r="E181" s="50">
        <f>IF(ISERROR(A181),NA(),SUM(B$20:B181))</f>
        <v>519137.73104603559</v>
      </c>
      <c r="F181" s="55"/>
      <c r="G181" s="55"/>
      <c r="H181" s="62"/>
    </row>
    <row r="182" spans="1:8" x14ac:dyDescent="0.25">
      <c r="A182" s="48">
        <f t="shared" si="11"/>
        <v>162</v>
      </c>
      <c r="B182" s="49">
        <f t="shared" si="12"/>
        <v>2937.2479136468037</v>
      </c>
      <c r="C182" s="49">
        <f t="shared" si="13"/>
        <v>4818.1963634387757</v>
      </c>
      <c r="D182" s="49">
        <f t="shared" si="14"/>
        <v>879293.42564422882</v>
      </c>
      <c r="E182" s="50">
        <f>IF(ISERROR(A182),NA(),SUM(B$20:B182))</f>
        <v>522074.9789596824</v>
      </c>
      <c r="F182" s="55"/>
      <c r="G182" s="55"/>
      <c r="H182" s="62"/>
    </row>
    <row r="183" spans="1:8" x14ac:dyDescent="0.25">
      <c r="A183" s="48">
        <f t="shared" si="11"/>
        <v>163</v>
      </c>
      <c r="B183" s="49">
        <f t="shared" si="12"/>
        <v>2930.9780854808305</v>
      </c>
      <c r="C183" s="49">
        <f t="shared" si="13"/>
        <v>4830.2418543473723</v>
      </c>
      <c r="D183" s="49">
        <f t="shared" si="14"/>
        <v>877394.16187536228</v>
      </c>
      <c r="E183" s="50">
        <f>IF(ISERROR(A183),NA(),SUM(B$20:B183))</f>
        <v>525005.95704516326</v>
      </c>
      <c r="F183" s="55"/>
      <c r="G183" s="55"/>
      <c r="H183" s="62"/>
    </row>
    <row r="184" spans="1:8" x14ac:dyDescent="0.25">
      <c r="A184" s="48">
        <f t="shared" si="11"/>
        <v>164</v>
      </c>
      <c r="B184" s="49">
        <f t="shared" si="12"/>
        <v>2924.6472062512753</v>
      </c>
      <c r="C184" s="49">
        <f t="shared" si="13"/>
        <v>4842.3174589832415</v>
      </c>
      <c r="D184" s="49">
        <f t="shared" si="14"/>
        <v>875476.49162263027</v>
      </c>
      <c r="E184" s="50">
        <f>IF(ISERROR(A184),NA(),SUM(B$20:B184))</f>
        <v>527930.60425141454</v>
      </c>
      <c r="F184" s="55"/>
      <c r="G184" s="55"/>
      <c r="H184" s="62"/>
    </row>
    <row r="185" spans="1:8" x14ac:dyDescent="0.25">
      <c r="A185" s="48">
        <f t="shared" si="11"/>
        <v>165</v>
      </c>
      <c r="B185" s="49">
        <f t="shared" si="12"/>
        <v>2918.2549720755014</v>
      </c>
      <c r="C185" s="49">
        <f t="shared" si="13"/>
        <v>4854.4232526306996</v>
      </c>
      <c r="D185" s="49">
        <f t="shared" si="14"/>
        <v>873540.32334207499</v>
      </c>
      <c r="E185" s="50">
        <f>IF(ISERROR(A185),NA(),SUM(B$20:B185))</f>
        <v>530848.85922349</v>
      </c>
      <c r="F185" s="55"/>
      <c r="G185" s="55"/>
      <c r="H185" s="62"/>
    </row>
    <row r="186" spans="1:8" x14ac:dyDescent="0.25">
      <c r="A186" s="48">
        <f t="shared" si="11"/>
        <v>166</v>
      </c>
      <c r="B186" s="49">
        <f t="shared" si="12"/>
        <v>2911.8010778069838</v>
      </c>
      <c r="C186" s="49">
        <f t="shared" si="13"/>
        <v>4866.5593107622744</v>
      </c>
      <c r="D186" s="49">
        <f t="shared" si="14"/>
        <v>871585.56510911963</v>
      </c>
      <c r="E186" s="50">
        <f>IF(ISERROR(A186),NA(),SUM(B$20:B186))</f>
        <v>533760.66030129697</v>
      </c>
      <c r="F186" s="55"/>
      <c r="G186" s="55"/>
      <c r="H186" s="62"/>
    </row>
    <row r="187" spans="1:8" x14ac:dyDescent="0.25">
      <c r="A187" s="48">
        <f t="shared" si="11"/>
        <v>167</v>
      </c>
      <c r="B187" s="49">
        <f t="shared" si="12"/>
        <v>2905.2852170304659</v>
      </c>
      <c r="C187" s="49">
        <f t="shared" si="13"/>
        <v>4878.7257090391804</v>
      </c>
      <c r="D187" s="49">
        <f t="shared" si="14"/>
        <v>869612.12461711094</v>
      </c>
      <c r="E187" s="50">
        <f>IF(ISERROR(A187),NA(),SUM(B$20:B187))</f>
        <v>536665.94551832741</v>
      </c>
      <c r="F187" s="55"/>
      <c r="G187" s="55"/>
      <c r="H187" s="62"/>
    </row>
    <row r="188" spans="1:8" x14ac:dyDescent="0.25">
      <c r="A188" s="48">
        <f t="shared" si="11"/>
        <v>168</v>
      </c>
      <c r="B188" s="49">
        <f t="shared" si="12"/>
        <v>2898.7070820571034</v>
      </c>
      <c r="C188" s="49">
        <f t="shared" si="13"/>
        <v>4890.9225233117786</v>
      </c>
      <c r="D188" s="49">
        <f t="shared" si="14"/>
        <v>867619.90917585627</v>
      </c>
      <c r="E188" s="50">
        <f>IF(ISERROR(A188),NA(),SUM(B$20:B188))</f>
        <v>539564.65260038455</v>
      </c>
      <c r="F188" s="55"/>
      <c r="G188" s="55"/>
      <c r="H188" s="62"/>
    </row>
    <row r="189" spans="1:8" x14ac:dyDescent="0.25">
      <c r="A189" s="48">
        <f t="shared" si="11"/>
        <v>169</v>
      </c>
      <c r="B189" s="49">
        <f t="shared" si="12"/>
        <v>2892.0663639195877</v>
      </c>
      <c r="C189" s="49">
        <f t="shared" si="13"/>
        <v>4903.1498296200571</v>
      </c>
      <c r="D189" s="49">
        <f t="shared" si="14"/>
        <v>865608.82571015588</v>
      </c>
      <c r="E189" s="50">
        <f>IF(ISERROR(A189),NA(),SUM(B$20:B189))</f>
        <v>542456.71896430419</v>
      </c>
      <c r="F189" s="55"/>
      <c r="G189" s="55"/>
      <c r="H189" s="62"/>
    </row>
    <row r="190" spans="1:8" x14ac:dyDescent="0.25">
      <c r="A190" s="48">
        <f t="shared" si="11"/>
        <v>170</v>
      </c>
      <c r="B190" s="49">
        <f t="shared" si="12"/>
        <v>2885.3627523672531</v>
      </c>
      <c r="C190" s="49">
        <f t="shared" si="13"/>
        <v>4915.4077041941073</v>
      </c>
      <c r="D190" s="49">
        <f t="shared" si="14"/>
        <v>863578.78075832909</v>
      </c>
      <c r="E190" s="50">
        <f>IF(ISERROR(A190),NA(),SUM(B$20:B190))</f>
        <v>545342.08171667147</v>
      </c>
      <c r="F190" s="55"/>
      <c r="G190" s="55"/>
      <c r="H190" s="62"/>
    </row>
    <row r="191" spans="1:8" x14ac:dyDescent="0.25">
      <c r="A191" s="48">
        <f t="shared" si="11"/>
        <v>171</v>
      </c>
      <c r="B191" s="49">
        <f t="shared" si="12"/>
        <v>2878.5959358611635</v>
      </c>
      <c r="C191" s="49">
        <f t="shared" si="13"/>
        <v>4927.6962234545917</v>
      </c>
      <c r="D191" s="49">
        <f t="shared" si="14"/>
        <v>861529.68047073565</v>
      </c>
      <c r="E191" s="50">
        <f>IF(ISERROR(A191),NA(),SUM(B$20:B191))</f>
        <v>548220.67765253258</v>
      </c>
      <c r="F191" s="55"/>
      <c r="G191" s="55"/>
      <c r="H191" s="62"/>
    </row>
    <row r="192" spans="1:8" x14ac:dyDescent="0.25">
      <c r="A192" s="48">
        <f t="shared" si="11"/>
        <v>172</v>
      </c>
      <c r="B192" s="49">
        <f t="shared" si="12"/>
        <v>2871.765601569185</v>
      </c>
      <c r="C192" s="49">
        <f t="shared" si="13"/>
        <v>4940.0154640132287</v>
      </c>
      <c r="D192" s="49">
        <f t="shared" si="14"/>
        <v>859461.43060829164</v>
      </c>
      <c r="E192" s="50">
        <f>IF(ISERROR(A192),NA(),SUM(B$20:B192))</f>
        <v>551092.44325410179</v>
      </c>
      <c r="F192" s="55"/>
      <c r="G192" s="55"/>
      <c r="H192" s="62"/>
    </row>
    <row r="193" spans="1:8" x14ac:dyDescent="0.25">
      <c r="A193" s="48">
        <f t="shared" si="11"/>
        <v>173</v>
      </c>
      <c r="B193" s="49">
        <f t="shared" si="12"/>
        <v>2864.8714353610385</v>
      </c>
      <c r="C193" s="49">
        <f t="shared" si="13"/>
        <v>4952.3655026732622</v>
      </c>
      <c r="D193" s="49">
        <f t="shared" si="14"/>
        <v>857373.93654097931</v>
      </c>
      <c r="E193" s="50">
        <f>IF(ISERROR(A193),NA(),SUM(B$20:B193))</f>
        <v>553957.31468946277</v>
      </c>
      <c r="F193" s="55"/>
      <c r="G193" s="55"/>
      <c r="H193" s="62"/>
    </row>
    <row r="194" spans="1:8" x14ac:dyDescent="0.25">
      <c r="A194" s="48">
        <f t="shared" si="11"/>
        <v>174</v>
      </c>
      <c r="B194" s="49">
        <f t="shared" si="12"/>
        <v>2857.9131218033303</v>
      </c>
      <c r="C194" s="49">
        <f t="shared" si="13"/>
        <v>4964.7464164299436</v>
      </c>
      <c r="D194" s="49">
        <f t="shared" si="14"/>
        <v>855267.10324635264</v>
      </c>
      <c r="E194" s="50">
        <f>IF(ISERROR(A194),NA(),SUM(B$20:B194))</f>
        <v>556815.22781126609</v>
      </c>
      <c r="F194" s="55"/>
      <c r="G194" s="55"/>
      <c r="H194" s="62"/>
    </row>
    <row r="195" spans="1:8" x14ac:dyDescent="0.25">
      <c r="A195" s="48">
        <f t="shared" si="11"/>
        <v>175</v>
      </c>
      <c r="B195" s="49">
        <f t="shared" si="12"/>
        <v>2850.8903441545744</v>
      </c>
      <c r="C195" s="49">
        <f t="shared" si="13"/>
        <v>4977.1582824710185</v>
      </c>
      <c r="D195" s="49">
        <f t="shared" si="14"/>
        <v>853140.83530803618</v>
      </c>
      <c r="E195" s="50">
        <f>IF(ISERROR(A195),NA(),SUM(B$20:B195))</f>
        <v>559666.11815542064</v>
      </c>
      <c r="F195" s="55"/>
      <c r="G195" s="55"/>
      <c r="H195" s="62"/>
    </row>
    <row r="196" spans="1:8" x14ac:dyDescent="0.25">
      <c r="A196" s="48">
        <f t="shared" si="11"/>
        <v>176</v>
      </c>
      <c r="B196" s="49">
        <f t="shared" si="12"/>
        <v>2843.8027843601863</v>
      </c>
      <c r="C196" s="49">
        <f t="shared" si="13"/>
        <v>4989.6011781771967</v>
      </c>
      <c r="D196" s="49">
        <f t="shared" si="14"/>
        <v>850995.03691421915</v>
      </c>
      <c r="E196" s="50">
        <f>IF(ISERROR(A196),NA(),SUM(B$20:B196))</f>
        <v>562509.92093978077</v>
      </c>
      <c r="F196" s="55"/>
      <c r="G196" s="55"/>
      <c r="H196" s="62"/>
    </row>
    <row r="197" spans="1:8" x14ac:dyDescent="0.25">
      <c r="A197" s="48">
        <f t="shared" si="11"/>
        <v>177</v>
      </c>
      <c r="B197" s="49">
        <f t="shared" si="12"/>
        <v>2836.6501230474628</v>
      </c>
      <c r="C197" s="49">
        <f t="shared" si="13"/>
        <v>5002.0751811226382</v>
      </c>
      <c r="D197" s="49">
        <f t="shared" si="14"/>
        <v>848829.61185614392</v>
      </c>
      <c r="E197" s="50">
        <f>IF(ISERROR(A197),NA(),SUM(B$20:B197))</f>
        <v>565346.57106282818</v>
      </c>
      <c r="F197" s="55"/>
      <c r="G197" s="55"/>
      <c r="H197" s="62"/>
    </row>
    <row r="198" spans="1:8" x14ac:dyDescent="0.25">
      <c r="A198" s="48">
        <f t="shared" si="11"/>
        <v>178</v>
      </c>
      <c r="B198" s="49">
        <f t="shared" si="12"/>
        <v>2829.432039520545</v>
      </c>
      <c r="C198" s="49">
        <f t="shared" si="13"/>
        <v>5014.5803690754465</v>
      </c>
      <c r="D198" s="49">
        <f t="shared" si="14"/>
        <v>846644.4635265891</v>
      </c>
      <c r="E198" s="50">
        <f>IF(ISERROR(A198),NA(),SUM(B$20:B198))</f>
        <v>568176.00310234877</v>
      </c>
      <c r="F198" s="55"/>
      <c r="G198" s="55"/>
      <c r="H198" s="62"/>
    </row>
    <row r="199" spans="1:8" x14ac:dyDescent="0.25">
      <c r="A199" s="48">
        <f t="shared" si="11"/>
        <v>179</v>
      </c>
      <c r="B199" s="49">
        <f t="shared" si="12"/>
        <v>2822.1482117553624</v>
      </c>
      <c r="C199" s="49">
        <f t="shared" si="13"/>
        <v>5027.1168199981339</v>
      </c>
      <c r="D199" s="49">
        <f t="shared" si="14"/>
        <v>844439.49491834629</v>
      </c>
      <c r="E199" s="50">
        <f>IF(ISERROR(A199),NA(),SUM(B$20:B199))</f>
        <v>570998.15131410409</v>
      </c>
      <c r="F199" s="55"/>
      <c r="G199" s="55"/>
      <c r="H199" s="62"/>
    </row>
    <row r="200" spans="1:8" x14ac:dyDescent="0.25">
      <c r="A200" s="48">
        <f t="shared" si="11"/>
        <v>180</v>
      </c>
      <c r="B200" s="49">
        <f t="shared" si="12"/>
        <v>2814.7983163945528</v>
      </c>
      <c r="C200" s="49">
        <f t="shared" si="13"/>
        <v>5039.6846120481296</v>
      </c>
      <c r="D200" s="49">
        <f t="shared" si="14"/>
        <v>842214.60862269276</v>
      </c>
      <c r="E200" s="50">
        <f>IF(ISERROR(A200),NA(),SUM(B$20:B200))</f>
        <v>573812.94963049865</v>
      </c>
      <c r="F200" s="55"/>
      <c r="G200" s="55"/>
      <c r="H200" s="62"/>
    </row>
    <row r="201" spans="1:8" x14ac:dyDescent="0.25">
      <c r="A201" s="48">
        <f t="shared" si="11"/>
        <v>181</v>
      </c>
      <c r="B201" s="49">
        <f t="shared" si="12"/>
        <v>2807.3820287423741</v>
      </c>
      <c r="C201" s="49">
        <f t="shared" si="13"/>
        <v>5052.2838235782492</v>
      </c>
      <c r="D201" s="49">
        <f t="shared" si="14"/>
        <v>839969.70682785683</v>
      </c>
      <c r="E201" s="50">
        <f>IF(ISERROR(A201),NA(),SUM(B$20:B201))</f>
        <v>576620.331659241</v>
      </c>
      <c r="F201" s="55"/>
      <c r="G201" s="55"/>
      <c r="H201" s="62"/>
    </row>
    <row r="202" spans="1:8" x14ac:dyDescent="0.25">
      <c r="A202" s="48">
        <f t="shared" si="11"/>
        <v>182</v>
      </c>
      <c r="B202" s="49">
        <f t="shared" si="12"/>
        <v>2799.8990227595873</v>
      </c>
      <c r="C202" s="49">
        <f t="shared" si="13"/>
        <v>5064.9145331371938</v>
      </c>
      <c r="D202" s="49">
        <f t="shared" si="14"/>
        <v>837704.69131747924</v>
      </c>
      <c r="E202" s="50">
        <f>IF(ISERROR(A202),NA(),SUM(B$20:B202))</f>
        <v>579420.23068200063</v>
      </c>
      <c r="F202" s="55"/>
      <c r="G202" s="55"/>
      <c r="H202" s="62"/>
    </row>
    <row r="203" spans="1:8" x14ac:dyDescent="0.25">
      <c r="A203" s="48">
        <f t="shared" si="11"/>
        <v>183</v>
      </c>
      <c r="B203" s="49">
        <f t="shared" si="12"/>
        <v>2792.3489710583285</v>
      </c>
      <c r="C203" s="49">
        <f t="shared" si="13"/>
        <v>5077.5768194700377</v>
      </c>
      <c r="D203" s="49">
        <f t="shared" si="14"/>
        <v>835419.46346906759</v>
      </c>
      <c r="E203" s="50">
        <f>IF(ISERROR(A203),NA(),SUM(B$20:B203))</f>
        <v>582212.57965305902</v>
      </c>
      <c r="F203" s="55"/>
      <c r="G203" s="55"/>
      <c r="H203" s="62"/>
    </row>
    <row r="204" spans="1:8" x14ac:dyDescent="0.25">
      <c r="A204" s="48">
        <f t="shared" si="11"/>
        <v>184</v>
      </c>
      <c r="B204" s="49">
        <f t="shared" si="12"/>
        <v>2784.7315448969562</v>
      </c>
      <c r="C204" s="49">
        <f t="shared" si="13"/>
        <v>5090.2707615187119</v>
      </c>
      <c r="D204" s="49">
        <f t="shared" si="14"/>
        <v>833113.92425244581</v>
      </c>
      <c r="E204" s="50">
        <f>IF(ISERROR(A204),NA(),SUM(B$20:B204))</f>
        <v>584997.31119795598</v>
      </c>
      <c r="F204" s="55"/>
      <c r="G204" s="55"/>
      <c r="H204" s="62"/>
    </row>
    <row r="205" spans="1:8" x14ac:dyDescent="0.25">
      <c r="A205" s="48">
        <f t="shared" si="11"/>
        <v>185</v>
      </c>
      <c r="B205" s="49">
        <f t="shared" si="12"/>
        <v>2777.0464141748835</v>
      </c>
      <c r="C205" s="49">
        <f t="shared" si="13"/>
        <v>5102.9964384225095</v>
      </c>
      <c r="D205" s="49">
        <f t="shared" si="14"/>
        <v>830787.97422819817</v>
      </c>
      <c r="E205" s="50">
        <f>IF(ISERROR(A205),NA(),SUM(B$20:B205))</f>
        <v>587774.35761213081</v>
      </c>
      <c r="F205" s="55"/>
      <c r="G205" s="55"/>
      <c r="H205" s="62"/>
    </row>
    <row r="206" spans="1:8" x14ac:dyDescent="0.25">
      <c r="A206" s="48">
        <f t="shared" si="11"/>
        <v>186</v>
      </c>
      <c r="B206" s="49">
        <f t="shared" si="12"/>
        <v>2769.2932474273912</v>
      </c>
      <c r="C206" s="49">
        <f t="shared" si="13"/>
        <v>5115.7539295185643</v>
      </c>
      <c r="D206" s="49">
        <f t="shared" si="14"/>
        <v>828441.5135461071</v>
      </c>
      <c r="E206" s="50">
        <f>IF(ISERROR(A206),NA(),SUM(B$20:B206))</f>
        <v>590543.65085955826</v>
      </c>
      <c r="F206" s="55"/>
      <c r="G206" s="55"/>
      <c r="H206" s="62"/>
    </row>
    <row r="207" spans="1:8" x14ac:dyDescent="0.25">
      <c r="A207" s="48">
        <f t="shared" si="11"/>
        <v>187</v>
      </c>
      <c r="B207" s="49">
        <f t="shared" si="12"/>
        <v>2761.4717118204208</v>
      </c>
      <c r="C207" s="49">
        <f t="shared" si="13"/>
        <v>5128.5433143423606</v>
      </c>
      <c r="D207" s="49">
        <f t="shared" si="14"/>
        <v>826074.44194358517</v>
      </c>
      <c r="E207" s="50">
        <f>IF(ISERROR(A207),NA(),SUM(B$20:B207))</f>
        <v>593305.12257137871</v>
      </c>
      <c r="F207" s="55"/>
      <c r="G207" s="55"/>
      <c r="H207" s="62"/>
    </row>
    <row r="208" spans="1:8" x14ac:dyDescent="0.25">
      <c r="A208" s="48">
        <f t="shared" si="11"/>
        <v>188</v>
      </c>
      <c r="B208" s="49">
        <f t="shared" si="12"/>
        <v>2753.5814731453474</v>
      </c>
      <c r="C208" s="49">
        <f t="shared" si="13"/>
        <v>5141.3646726282168</v>
      </c>
      <c r="D208" s="49">
        <f t="shared" si="14"/>
        <v>823686.65874410234</v>
      </c>
      <c r="E208" s="50">
        <f>IF(ISERROR(A208),NA(),SUM(B$20:B208))</f>
        <v>596058.70404452411</v>
      </c>
      <c r="F208" s="55"/>
      <c r="G208" s="55"/>
      <c r="H208" s="62"/>
    </row>
    <row r="209" spans="1:8" x14ac:dyDescent="0.25">
      <c r="A209" s="48">
        <f t="shared" si="11"/>
        <v>189</v>
      </c>
      <c r="B209" s="49">
        <f t="shared" si="12"/>
        <v>2745.622195813738</v>
      </c>
      <c r="C209" s="49">
        <f t="shared" si="13"/>
        <v>5154.2180843097876</v>
      </c>
      <c r="D209" s="49">
        <f t="shared" si="14"/>
        <v>821278.0628556062</v>
      </c>
      <c r="E209" s="50">
        <f>IF(ISERROR(A209),NA(),SUM(B$20:B209))</f>
        <v>598804.3262403378</v>
      </c>
      <c r="F209" s="55"/>
      <c r="G209" s="55"/>
      <c r="H209" s="62"/>
    </row>
    <row r="210" spans="1:8" x14ac:dyDescent="0.25">
      <c r="A210" s="48">
        <f t="shared" si="11"/>
        <v>190</v>
      </c>
      <c r="B210" s="49">
        <f t="shared" si="12"/>
        <v>2737.5935428520838</v>
      </c>
      <c r="C210" s="49">
        <f t="shared" si="13"/>
        <v>5167.1036295205604</v>
      </c>
      <c r="D210" s="49">
        <f t="shared" si="14"/>
        <v>818848.55276893778</v>
      </c>
      <c r="E210" s="50">
        <f>IF(ISERROR(A210),NA(),SUM(B$20:B210))</f>
        <v>601541.91978318989</v>
      </c>
      <c r="F210" s="55"/>
      <c r="G210" s="55"/>
      <c r="H210" s="62"/>
    </row>
    <row r="211" spans="1:8" x14ac:dyDescent="0.25">
      <c r="A211" s="48">
        <f t="shared" si="11"/>
        <v>191</v>
      </c>
      <c r="B211" s="49">
        <f t="shared" si="12"/>
        <v>2729.4951758965221</v>
      </c>
      <c r="C211" s="49">
        <f t="shared" si="13"/>
        <v>5180.0213885943613</v>
      </c>
      <c r="D211" s="49">
        <f t="shared" si="14"/>
        <v>816398.02655623993</v>
      </c>
      <c r="E211" s="50">
        <f>IF(ISERROR(A211),NA(),SUM(B$20:B211))</f>
        <v>604271.41495908645</v>
      </c>
      <c r="F211" s="55"/>
      <c r="G211" s="55"/>
      <c r="H211" s="62"/>
    </row>
    <row r="212" spans="1:8" x14ac:dyDescent="0.25">
      <c r="A212" s="48">
        <f t="shared" si="11"/>
        <v>192</v>
      </c>
      <c r="B212" s="49">
        <f t="shared" si="12"/>
        <v>2721.3267551875292</v>
      </c>
      <c r="C212" s="49">
        <f t="shared" si="13"/>
        <v>5192.9714420658484</v>
      </c>
      <c r="D212" s="49">
        <f t="shared" si="14"/>
        <v>813926.3818693615</v>
      </c>
      <c r="E212" s="50">
        <f>IF(ISERROR(A212),NA(),SUM(B$20:B212))</f>
        <v>606992.74171427393</v>
      </c>
      <c r="F212" s="55"/>
      <c r="G212" s="55"/>
      <c r="H212" s="62"/>
    </row>
    <row r="213" spans="1:8" x14ac:dyDescent="0.25">
      <c r="A213" s="48">
        <f t="shared" si="11"/>
        <v>193</v>
      </c>
      <c r="B213" s="49">
        <f t="shared" si="12"/>
        <v>2713.0879395646011</v>
      </c>
      <c r="C213" s="49">
        <f t="shared" si="13"/>
        <v>5205.9538706710127</v>
      </c>
      <c r="D213" s="49">
        <f t="shared" si="14"/>
        <v>811433.51593825512</v>
      </c>
      <c r="E213" s="50">
        <f>IF(ISERROR(A213),NA(),SUM(B$20:B213))</f>
        <v>609705.82965383853</v>
      </c>
      <c r="F213" s="55"/>
      <c r="G213" s="55"/>
      <c r="H213" s="62"/>
    </row>
    <row r="214" spans="1:8" x14ac:dyDescent="0.25">
      <c r="A214" s="48">
        <f t="shared" si="11"/>
        <v>194</v>
      </c>
      <c r="B214" s="49">
        <f t="shared" si="12"/>
        <v>2704.7783864609128</v>
      </c>
      <c r="C214" s="49">
        <f t="shared" si="13"/>
        <v>5218.9687553476897</v>
      </c>
      <c r="D214" s="49">
        <f t="shared" si="14"/>
        <v>808919.32556936843</v>
      </c>
      <c r="E214" s="50">
        <f>IF(ISERROR(A214),NA(),SUM(B$20:B214))</f>
        <v>612410.6080402995</v>
      </c>
      <c r="F214" s="55"/>
      <c r="G214" s="55"/>
      <c r="H214" s="62"/>
    </row>
    <row r="215" spans="1:8" x14ac:dyDescent="0.25">
      <c r="A215" s="48">
        <f t="shared" si="11"/>
        <v>195</v>
      </c>
      <c r="B215" s="49">
        <f t="shared" si="12"/>
        <v>2696.3977518979568</v>
      </c>
      <c r="C215" s="49">
        <f t="shared" si="13"/>
        <v>5232.0161772360589</v>
      </c>
      <c r="D215" s="49">
        <f t="shared" si="14"/>
        <v>806383.70714403025</v>
      </c>
      <c r="E215" s="50">
        <f>IF(ISERROR(A215),NA(),SUM(B$20:B215))</f>
        <v>615107.00579219742</v>
      </c>
      <c r="F215" s="55"/>
      <c r="G215" s="55"/>
      <c r="H215" s="62"/>
    </row>
    <row r="216" spans="1:8" x14ac:dyDescent="0.25">
      <c r="A216" s="48">
        <f t="shared" si="11"/>
        <v>196</v>
      </c>
      <c r="B216" s="49">
        <f t="shared" si="12"/>
        <v>2687.9456904801627</v>
      </c>
      <c r="C216" s="49">
        <f t="shared" si="13"/>
        <v>5245.096217679149</v>
      </c>
      <c r="D216" s="49">
        <f t="shared" si="14"/>
        <v>803826.55661683134</v>
      </c>
      <c r="E216" s="50">
        <f>IF(ISERROR(A216),NA(),SUM(B$20:B216))</f>
        <v>617794.9514826776</v>
      </c>
      <c r="F216" s="55"/>
      <c r="G216" s="55"/>
      <c r="H216" s="62"/>
    </row>
    <row r="217" spans="1:8" x14ac:dyDescent="0.25">
      <c r="A217" s="48">
        <f t="shared" si="11"/>
        <v>197</v>
      </c>
      <c r="B217" s="49">
        <f t="shared" si="12"/>
        <v>2679.4218553894998</v>
      </c>
      <c r="C217" s="49">
        <f t="shared" si="13"/>
        <v>5258.2089582233466</v>
      </c>
      <c r="D217" s="49">
        <f t="shared" si="14"/>
        <v>801247.76951399748</v>
      </c>
      <c r="E217" s="50">
        <f>IF(ISERROR(A217),NA(),SUM(B$20:B217))</f>
        <v>620474.37333806709</v>
      </c>
      <c r="F217" s="55"/>
      <c r="G217" s="55"/>
      <c r="H217" s="62"/>
    </row>
    <row r="218" spans="1:8" x14ac:dyDescent="0.25">
      <c r="A218" s="48">
        <f t="shared" si="11"/>
        <v>198</v>
      </c>
      <c r="B218" s="49">
        <f t="shared" si="12"/>
        <v>2670.8258983800533</v>
      </c>
      <c r="C218" s="49">
        <f t="shared" si="13"/>
        <v>5271.3544806189038</v>
      </c>
      <c r="D218" s="49">
        <f t="shared" si="14"/>
        <v>798647.24093175854</v>
      </c>
      <c r="E218" s="50">
        <f>IF(ISERROR(A218),NA(),SUM(B$20:B218))</f>
        <v>623145.19923644711</v>
      </c>
      <c r="F218" s="55"/>
      <c r="G218" s="55"/>
      <c r="H218" s="62"/>
    </row>
    <row r="219" spans="1:8" x14ac:dyDescent="0.25">
      <c r="A219" s="48">
        <f t="shared" si="11"/>
        <v>199</v>
      </c>
      <c r="B219" s="49">
        <f t="shared" si="12"/>
        <v>2662.15746977259</v>
      </c>
      <c r="C219" s="49">
        <f t="shared" si="13"/>
        <v>5284.5328668204511</v>
      </c>
      <c r="D219" s="49">
        <f t="shared" si="14"/>
        <v>796024.8655347107</v>
      </c>
      <c r="E219" s="50">
        <f>IF(ISERROR(A219),NA(),SUM(B$20:B219))</f>
        <v>625807.35670621973</v>
      </c>
      <c r="F219" s="55"/>
      <c r="G219" s="55"/>
      <c r="H219" s="62"/>
    </row>
    <row r="220" spans="1:8" x14ac:dyDescent="0.25">
      <c r="A220" s="48">
        <f t="shared" si="11"/>
        <v>200</v>
      </c>
      <c r="B220" s="49">
        <f t="shared" si="12"/>
        <v>2653.416218449097</v>
      </c>
      <c r="C220" s="49">
        <f t="shared" si="13"/>
        <v>5297.7441989875015</v>
      </c>
      <c r="D220" s="49">
        <f t="shared" si="14"/>
        <v>793380.53755417233</v>
      </c>
      <c r="E220" s="50">
        <f>IF(ISERROR(A220),NA(),SUM(B$20:B220))</f>
        <v>628460.77292466885</v>
      </c>
      <c r="F220" s="55"/>
      <c r="G220" s="55"/>
      <c r="H220" s="62"/>
    </row>
    <row r="221" spans="1:8" x14ac:dyDescent="0.25">
      <c r="A221" s="48">
        <f t="shared" si="11"/>
        <v>201</v>
      </c>
      <c r="B221" s="49">
        <f t="shared" si="12"/>
        <v>2644.6017918473021</v>
      </c>
      <c r="C221" s="49">
        <f t="shared" si="13"/>
        <v>5310.9885594849711</v>
      </c>
      <c r="D221" s="49">
        <f t="shared" si="14"/>
        <v>790714.15078653465</v>
      </c>
      <c r="E221" s="50">
        <f>IF(ISERROR(A221),NA(),SUM(B$20:B221))</f>
        <v>631105.37471651612</v>
      </c>
      <c r="F221" s="55"/>
      <c r="G221" s="55"/>
      <c r="H221" s="62"/>
    </row>
    <row r="222" spans="1:8" x14ac:dyDescent="0.25">
      <c r="A222" s="48">
        <f t="shared" ref="A222:A285" si="15">IF(type=1,IF(A221&gt;=nper-1,NA(),A221+1),IF(A221&gt;=nper,NA(),A221+1))</f>
        <v>202</v>
      </c>
      <c r="B222" s="49">
        <f t="shared" ref="B222:B285" si="16">IF(ISERROR(A222),NA(),D221*rper)</f>
        <v>2635.7138359551764</v>
      </c>
      <c r="C222" s="49">
        <f t="shared" ref="C222:C285" si="17">IF(A222&lt;=IF(type=1,nper-1,nper),FV(gper,A222,,-w),NA())</f>
        <v>5324.266030883683</v>
      </c>
      <c r="D222" s="49">
        <f t="shared" ref="D222:D285" si="18">IF(ISERROR(A222),NA(),D221-C222+B222)</f>
        <v>788025.59859160613</v>
      </c>
      <c r="E222" s="50">
        <f>IF(ISERROR(A222),NA(),SUM(B$20:B222))</f>
        <v>633741.08855247125</v>
      </c>
      <c r="F222" s="55"/>
      <c r="G222" s="55"/>
      <c r="H222" s="62"/>
    </row>
    <row r="223" spans="1:8" x14ac:dyDescent="0.25">
      <c r="A223" s="48">
        <f t="shared" si="15"/>
        <v>203</v>
      </c>
      <c r="B223" s="49">
        <f t="shared" si="16"/>
        <v>2626.7519953054143</v>
      </c>
      <c r="C223" s="49">
        <f t="shared" si="17"/>
        <v>5337.5766959608909</v>
      </c>
      <c r="D223" s="49">
        <f t="shared" si="18"/>
        <v>785314.7738909506</v>
      </c>
      <c r="E223" s="50">
        <f>IF(ISERROR(A223),NA(),SUM(B$20:B223))</f>
        <v>636367.84054777666</v>
      </c>
      <c r="F223" s="55"/>
      <c r="G223" s="55"/>
      <c r="H223" s="62"/>
    </row>
    <row r="224" spans="1:8" x14ac:dyDescent="0.25">
      <c r="A224" s="48">
        <f t="shared" si="15"/>
        <v>204</v>
      </c>
      <c r="B224" s="49">
        <f t="shared" si="16"/>
        <v>2617.7159129698957</v>
      </c>
      <c r="C224" s="49">
        <f t="shared" si="17"/>
        <v>5350.920637700794</v>
      </c>
      <c r="D224" s="49">
        <f t="shared" si="18"/>
        <v>782581.56916621968</v>
      </c>
      <c r="E224" s="50">
        <f>IF(ISERROR(A224),NA(),SUM(B$20:B224))</f>
        <v>638985.55646074656</v>
      </c>
      <c r="F224" s="55"/>
      <c r="G224" s="55"/>
      <c r="H224" s="62"/>
    </row>
    <row r="225" spans="1:8" x14ac:dyDescent="0.25">
      <c r="A225" s="48">
        <f t="shared" si="15"/>
        <v>205</v>
      </c>
      <c r="B225" s="49">
        <f t="shared" si="16"/>
        <v>2608.6052305541257</v>
      </c>
      <c r="C225" s="49">
        <f t="shared" si="17"/>
        <v>5364.2979392950465</v>
      </c>
      <c r="D225" s="49">
        <f t="shared" si="18"/>
        <v>779825.87645747873</v>
      </c>
      <c r="E225" s="50">
        <f>IF(ISERROR(A225),NA(),SUM(B$20:B225))</f>
        <v>641594.16169130069</v>
      </c>
      <c r="F225" s="55"/>
      <c r="G225" s="55"/>
      <c r="H225" s="62"/>
    </row>
    <row r="226" spans="1:8" x14ac:dyDescent="0.25">
      <c r="A226" s="48">
        <f t="shared" si="15"/>
        <v>206</v>
      </c>
      <c r="B226" s="49">
        <f t="shared" si="16"/>
        <v>2599.4195881916557</v>
      </c>
      <c r="C226" s="49">
        <f t="shared" si="17"/>
        <v>5377.7086841432829</v>
      </c>
      <c r="D226" s="49">
        <f t="shared" si="18"/>
        <v>777047.58736152714</v>
      </c>
      <c r="E226" s="50">
        <f>IF(ISERROR(A226),NA(),SUM(B$20:B226))</f>
        <v>644193.58127949235</v>
      </c>
      <c r="F226" s="55"/>
      <c r="G226" s="55"/>
      <c r="H226" s="62"/>
    </row>
    <row r="227" spans="1:8" x14ac:dyDescent="0.25">
      <c r="A227" s="48">
        <f t="shared" si="15"/>
        <v>207</v>
      </c>
      <c r="B227" s="49">
        <f t="shared" si="16"/>
        <v>2590.1586245384838</v>
      </c>
      <c r="C227" s="49">
        <f t="shared" si="17"/>
        <v>5391.1529558536404</v>
      </c>
      <c r="D227" s="49">
        <f t="shared" si="18"/>
        <v>774246.59303021198</v>
      </c>
      <c r="E227" s="50">
        <f>IF(ISERROR(A227),NA(),SUM(B$20:B227))</f>
        <v>646783.73990403081</v>
      </c>
      <c r="F227" s="55"/>
      <c r="G227" s="55"/>
      <c r="H227" s="62"/>
    </row>
    <row r="228" spans="1:8" x14ac:dyDescent="0.25">
      <c r="A228" s="48">
        <f t="shared" si="15"/>
        <v>208</v>
      </c>
      <c r="B228" s="49">
        <f t="shared" si="16"/>
        <v>2580.8219767674327</v>
      </c>
      <c r="C228" s="49">
        <f t="shared" si="17"/>
        <v>5404.6308382432753</v>
      </c>
      <c r="D228" s="49">
        <f t="shared" si="18"/>
        <v>771422.78416873608</v>
      </c>
      <c r="E228" s="50">
        <f>IF(ISERROR(A228),NA(),SUM(B$20:B228))</f>
        <v>649364.5618807982</v>
      </c>
      <c r="F228" s="55"/>
      <c r="G228" s="55"/>
      <c r="H228" s="62"/>
    </row>
    <row r="229" spans="1:8" x14ac:dyDescent="0.25">
      <c r="A229" s="48">
        <f t="shared" si="15"/>
        <v>209</v>
      </c>
      <c r="B229" s="49">
        <f t="shared" si="16"/>
        <v>2571.4092805625128</v>
      </c>
      <c r="C229" s="49">
        <f t="shared" si="17"/>
        <v>5418.1424153388825</v>
      </c>
      <c r="D229" s="49">
        <f t="shared" si="18"/>
        <v>768576.05103395972</v>
      </c>
      <c r="E229" s="50">
        <f>IF(ISERROR(A229),NA(),SUM(B$20:B229))</f>
        <v>651935.97116136074</v>
      </c>
      <c r="F229" s="55"/>
      <c r="G229" s="55"/>
      <c r="H229" s="62"/>
    </row>
    <row r="230" spans="1:8" x14ac:dyDescent="0.25">
      <c r="A230" s="48">
        <f t="shared" si="15"/>
        <v>210</v>
      </c>
      <c r="B230" s="49">
        <f t="shared" si="16"/>
        <v>2561.9201701132583</v>
      </c>
      <c r="C230" s="49">
        <f t="shared" si="17"/>
        <v>5431.687771377231</v>
      </c>
      <c r="D230" s="49">
        <f t="shared" si="18"/>
        <v>765706.28343269567</v>
      </c>
      <c r="E230" s="50">
        <f>IF(ISERROR(A230),NA(),SUM(B$20:B230))</f>
        <v>654497.89133147395</v>
      </c>
      <c r="F230" s="55"/>
      <c r="G230" s="55"/>
      <c r="H230" s="62"/>
    </row>
    <row r="231" spans="1:8" x14ac:dyDescent="0.25">
      <c r="A231" s="48">
        <f t="shared" si="15"/>
        <v>211</v>
      </c>
      <c r="B231" s="49">
        <f t="shared" si="16"/>
        <v>2552.3542781090446</v>
      </c>
      <c r="C231" s="49">
        <f t="shared" si="17"/>
        <v>5445.2669908056723</v>
      </c>
      <c r="D231" s="49">
        <f t="shared" si="18"/>
        <v>762813.37071999907</v>
      </c>
      <c r="E231" s="50">
        <f>IF(ISERROR(A231),NA(),SUM(B$20:B231))</f>
        <v>657050.24560958298</v>
      </c>
      <c r="F231" s="55"/>
      <c r="G231" s="55"/>
      <c r="H231" s="62"/>
    </row>
    <row r="232" spans="1:8" x14ac:dyDescent="0.25">
      <c r="A232" s="48">
        <f t="shared" si="15"/>
        <v>212</v>
      </c>
      <c r="B232" s="49">
        <f t="shared" si="16"/>
        <v>2542.711235733389</v>
      </c>
      <c r="C232" s="49">
        <f t="shared" si="17"/>
        <v>5458.8801582826873</v>
      </c>
      <c r="D232" s="49">
        <f t="shared" si="18"/>
        <v>759897.20179744973</v>
      </c>
      <c r="E232" s="50">
        <f>IF(ISERROR(A232),NA(),SUM(B$20:B232))</f>
        <v>659592.95684531634</v>
      </c>
      <c r="F232" s="55"/>
      <c r="G232" s="55"/>
      <c r="H232" s="62"/>
    </row>
    <row r="233" spans="1:8" x14ac:dyDescent="0.25">
      <c r="A233" s="48">
        <f t="shared" si="15"/>
        <v>213</v>
      </c>
      <c r="B233" s="49">
        <f t="shared" si="16"/>
        <v>2532.9906726582244</v>
      </c>
      <c r="C233" s="49">
        <f t="shared" si="17"/>
        <v>5472.5273586783933</v>
      </c>
      <c r="D233" s="49">
        <f t="shared" si="18"/>
        <v>756957.66511142952</v>
      </c>
      <c r="E233" s="50">
        <f>IF(ISERROR(A233),NA(),SUM(B$20:B233))</f>
        <v>662125.94751797454</v>
      </c>
      <c r="F233" s="55"/>
      <c r="G233" s="55"/>
      <c r="H233" s="62"/>
    </row>
    <row r="234" spans="1:8" x14ac:dyDescent="0.25">
      <c r="A234" s="48">
        <f t="shared" si="15"/>
        <v>214</v>
      </c>
      <c r="B234" s="49">
        <f t="shared" si="16"/>
        <v>2523.1922170381567</v>
      </c>
      <c r="C234" s="49">
        <f t="shared" si="17"/>
        <v>5486.2086770750875</v>
      </c>
      <c r="D234" s="49">
        <f t="shared" si="18"/>
        <v>753994.64865139255</v>
      </c>
      <c r="E234" s="50">
        <f>IF(ISERROR(A234),NA(),SUM(B$20:B234))</f>
        <v>664649.13973501266</v>
      </c>
      <c r="F234" s="55"/>
      <c r="G234" s="55"/>
      <c r="H234" s="62"/>
    </row>
    <row r="235" spans="1:8" x14ac:dyDescent="0.25">
      <c r="A235" s="48">
        <f t="shared" si="15"/>
        <v>215</v>
      </c>
      <c r="B235" s="49">
        <f t="shared" si="16"/>
        <v>2513.3154955046998</v>
      </c>
      <c r="C235" s="49">
        <f t="shared" si="17"/>
        <v>5499.924198767776</v>
      </c>
      <c r="D235" s="49">
        <f t="shared" si="18"/>
        <v>751008.03994812944</v>
      </c>
      <c r="E235" s="50">
        <f>IF(ISERROR(A235),NA(),SUM(B$20:B235))</f>
        <v>667162.45523051731</v>
      </c>
      <c r="F235" s="55"/>
      <c r="G235" s="55"/>
      <c r="H235" s="62"/>
    </row>
    <row r="236" spans="1:8" x14ac:dyDescent="0.25">
      <c r="A236" s="48">
        <f t="shared" si="15"/>
        <v>216</v>
      </c>
      <c r="B236" s="49">
        <f t="shared" si="16"/>
        <v>2503.3601331604891</v>
      </c>
      <c r="C236" s="49">
        <f t="shared" si="17"/>
        <v>5513.6740092646951</v>
      </c>
      <c r="D236" s="49">
        <f t="shared" si="18"/>
        <v>747997.72607202525</v>
      </c>
      <c r="E236" s="50">
        <f>IF(ISERROR(A236),NA(),SUM(B$20:B236))</f>
        <v>669665.8153636778</v>
      </c>
      <c r="F236" s="55"/>
      <c r="G236" s="55"/>
      <c r="H236" s="62"/>
    </row>
    <row r="237" spans="1:8" x14ac:dyDescent="0.25">
      <c r="A237" s="48">
        <f t="shared" si="15"/>
        <v>217</v>
      </c>
      <c r="B237" s="49">
        <f t="shared" si="16"/>
        <v>2493.3257535734751</v>
      </c>
      <c r="C237" s="49">
        <f t="shared" si="17"/>
        <v>5527.4581942878576</v>
      </c>
      <c r="D237" s="49">
        <f t="shared" si="18"/>
        <v>744963.59363131085</v>
      </c>
      <c r="E237" s="50">
        <f>IF(ISERROR(A237),NA(),SUM(B$20:B237))</f>
        <v>672159.14111725125</v>
      </c>
      <c r="F237" s="55"/>
      <c r="G237" s="55"/>
      <c r="H237" s="62"/>
    </row>
    <row r="238" spans="1:8" x14ac:dyDescent="0.25">
      <c r="A238" s="48">
        <f t="shared" si="15"/>
        <v>218</v>
      </c>
      <c r="B238" s="49">
        <f t="shared" si="16"/>
        <v>2483.2119787710935</v>
      </c>
      <c r="C238" s="49">
        <f t="shared" si="17"/>
        <v>5541.2768397735772</v>
      </c>
      <c r="D238" s="49">
        <f t="shared" si="18"/>
        <v>741905.52877030848</v>
      </c>
      <c r="E238" s="50">
        <f>IF(ISERROR(A238),NA(),SUM(B$20:B238))</f>
        <v>674642.35309602239</v>
      </c>
      <c r="F238" s="55"/>
      <c r="G238" s="55"/>
      <c r="H238" s="62"/>
    </row>
    <row r="239" spans="1:8" x14ac:dyDescent="0.25">
      <c r="A239" s="48">
        <f t="shared" si="15"/>
        <v>219</v>
      </c>
      <c r="B239" s="49">
        <f t="shared" si="16"/>
        <v>2473.0184292344188</v>
      </c>
      <c r="C239" s="49">
        <f t="shared" si="17"/>
        <v>5555.13003187301</v>
      </c>
      <c r="D239" s="49">
        <f t="shared" si="18"/>
        <v>738823.41716766986</v>
      </c>
      <c r="E239" s="50">
        <f>IF(ISERROR(A239),NA(),SUM(B$20:B239))</f>
        <v>677115.37152525678</v>
      </c>
      <c r="F239" s="55"/>
      <c r="G239" s="55"/>
      <c r="H239" s="62"/>
    </row>
    <row r="240" spans="1:8" x14ac:dyDescent="0.25">
      <c r="A240" s="48">
        <f t="shared" si="15"/>
        <v>220</v>
      </c>
      <c r="B240" s="49">
        <f t="shared" si="16"/>
        <v>2462.7447238922896</v>
      </c>
      <c r="C240" s="49">
        <f t="shared" si="17"/>
        <v>5569.0178569526915</v>
      </c>
      <c r="D240" s="49">
        <f t="shared" si="18"/>
        <v>735717.14403460943</v>
      </c>
      <c r="E240" s="50">
        <f>IF(ISERROR(A240),NA(),SUM(B$20:B240))</f>
        <v>679578.11624914908</v>
      </c>
      <c r="F240" s="55"/>
      <c r="G240" s="55"/>
      <c r="H240" s="62"/>
    </row>
    <row r="241" spans="1:8" x14ac:dyDescent="0.25">
      <c r="A241" s="48">
        <f t="shared" si="15"/>
        <v>221</v>
      </c>
      <c r="B241" s="49">
        <f t="shared" si="16"/>
        <v>2452.3904801154213</v>
      </c>
      <c r="C241" s="49">
        <f t="shared" si="17"/>
        <v>5582.9404015950749</v>
      </c>
      <c r="D241" s="49">
        <f t="shared" si="18"/>
        <v>732586.59411312977</v>
      </c>
      <c r="E241" s="50">
        <f>IF(ISERROR(A241),NA(),SUM(B$20:B241))</f>
        <v>682030.50672926451</v>
      </c>
      <c r="F241" s="55"/>
      <c r="G241" s="55"/>
      <c r="H241" s="62"/>
    </row>
    <row r="242" spans="1:8" x14ac:dyDescent="0.25">
      <c r="A242" s="48">
        <f t="shared" si="15"/>
        <v>222</v>
      </c>
      <c r="B242" s="49">
        <f t="shared" si="16"/>
        <v>2441.955313710489</v>
      </c>
      <c r="C242" s="49">
        <f t="shared" si="17"/>
        <v>5596.8977525990613</v>
      </c>
      <c r="D242" s="49">
        <f t="shared" si="18"/>
        <v>729431.65167424118</v>
      </c>
      <c r="E242" s="50">
        <f>IF(ISERROR(A242),NA(),SUM(B$20:B242))</f>
        <v>684472.46204297501</v>
      </c>
      <c r="F242" s="55"/>
      <c r="G242" s="55"/>
      <c r="H242" s="62"/>
    </row>
    <row r="243" spans="1:8" x14ac:dyDescent="0.25">
      <c r="A243" s="48">
        <f t="shared" si="15"/>
        <v>223</v>
      </c>
      <c r="B243" s="49">
        <f t="shared" si="16"/>
        <v>2431.4388389141932</v>
      </c>
      <c r="C243" s="49">
        <f t="shared" si="17"/>
        <v>5610.889996980558</v>
      </c>
      <c r="D243" s="49">
        <f t="shared" si="18"/>
        <v>726252.20051617478</v>
      </c>
      <c r="E243" s="50">
        <f>IF(ISERROR(A243),NA(),SUM(B$20:B243))</f>
        <v>686903.90088188916</v>
      </c>
      <c r="F243" s="55"/>
      <c r="G243" s="55"/>
      <c r="H243" s="62"/>
    </row>
    <row r="244" spans="1:8" x14ac:dyDescent="0.25">
      <c r="A244" s="48">
        <f t="shared" si="15"/>
        <v>224</v>
      </c>
      <c r="B244" s="49">
        <f t="shared" si="16"/>
        <v>2420.840668387305</v>
      </c>
      <c r="C244" s="49">
        <f t="shared" si="17"/>
        <v>5624.9172219730099</v>
      </c>
      <c r="D244" s="49">
        <f t="shared" si="18"/>
        <v>723048.12396258919</v>
      </c>
      <c r="E244" s="50">
        <f>IF(ISERROR(A244),NA(),SUM(B$20:B244))</f>
        <v>689324.74155027652</v>
      </c>
      <c r="F244" s="55"/>
      <c r="G244" s="55"/>
      <c r="H244" s="62"/>
    </row>
    <row r="245" spans="1:8" x14ac:dyDescent="0.25">
      <c r="A245" s="48">
        <f t="shared" si="15"/>
        <v>225</v>
      </c>
      <c r="B245" s="49">
        <f t="shared" si="16"/>
        <v>2410.1604132086864</v>
      </c>
      <c r="C245" s="49">
        <f t="shared" si="17"/>
        <v>5638.9795150279433</v>
      </c>
      <c r="D245" s="49">
        <f t="shared" si="18"/>
        <v>719819.30486076989</v>
      </c>
      <c r="E245" s="50">
        <f>IF(ISERROR(A245),NA(),SUM(B$20:B245))</f>
        <v>691734.90196348517</v>
      </c>
      <c r="F245" s="55"/>
      <c r="G245" s="55"/>
      <c r="H245" s="62"/>
    </row>
    <row r="246" spans="1:8" x14ac:dyDescent="0.25">
      <c r="A246" s="48">
        <f t="shared" si="15"/>
        <v>226</v>
      </c>
      <c r="B246" s="49">
        <f t="shared" si="16"/>
        <v>2399.3976828692885</v>
      </c>
      <c r="C246" s="49">
        <f t="shared" si="17"/>
        <v>5653.0769638155116</v>
      </c>
      <c r="D246" s="49">
        <f t="shared" si="18"/>
        <v>716565.62557982374</v>
      </c>
      <c r="E246" s="50">
        <f>IF(ISERROR(A246),NA(),SUM(B$20:B246))</f>
        <v>694134.29964635451</v>
      </c>
      <c r="F246" s="55"/>
      <c r="G246" s="55"/>
      <c r="H246" s="62"/>
    </row>
    <row r="247" spans="1:8" x14ac:dyDescent="0.25">
      <c r="A247" s="48">
        <f t="shared" si="15"/>
        <v>227</v>
      </c>
      <c r="B247" s="49">
        <f t="shared" si="16"/>
        <v>2388.5520852661343</v>
      </c>
      <c r="C247" s="49">
        <f t="shared" si="17"/>
        <v>5667.2096562250499</v>
      </c>
      <c r="D247" s="49">
        <f t="shared" si="18"/>
        <v>713286.96800886479</v>
      </c>
      <c r="E247" s="50">
        <f>IF(ISERROR(A247),NA(),SUM(B$20:B247))</f>
        <v>696522.85173162061</v>
      </c>
      <c r="F247" s="55"/>
      <c r="G247" s="55"/>
      <c r="H247" s="62"/>
    </row>
    <row r="248" spans="1:8" x14ac:dyDescent="0.25">
      <c r="A248" s="48">
        <f t="shared" si="15"/>
        <v>228</v>
      </c>
      <c r="B248" s="49">
        <f t="shared" si="16"/>
        <v>2377.6232266962706</v>
      </c>
      <c r="C248" s="49">
        <f t="shared" si="17"/>
        <v>5681.3776803656137</v>
      </c>
      <c r="D248" s="49">
        <f t="shared" si="18"/>
        <v>709983.21355519549</v>
      </c>
      <c r="E248" s="50">
        <f>IF(ISERROR(A248),NA(),SUM(B$20:B248))</f>
        <v>698900.47495831689</v>
      </c>
      <c r="F248" s="55"/>
      <c r="G248" s="55"/>
      <c r="H248" s="62"/>
    </row>
    <row r="249" spans="1:8" x14ac:dyDescent="0.25">
      <c r="A249" s="48">
        <f t="shared" si="15"/>
        <v>229</v>
      </c>
      <c r="B249" s="49">
        <f t="shared" si="16"/>
        <v>2366.6107118507061</v>
      </c>
      <c r="C249" s="49">
        <f t="shared" si="17"/>
        <v>5695.5811245665282</v>
      </c>
      <c r="D249" s="49">
        <f t="shared" si="18"/>
        <v>706654.24314247968</v>
      </c>
      <c r="E249" s="50">
        <f>IF(ISERROR(A249),NA(),SUM(B$20:B249))</f>
        <v>701267.08567016758</v>
      </c>
      <c r="F249" s="55"/>
      <c r="G249" s="55"/>
      <c r="H249" s="62"/>
    </row>
    <row r="250" spans="1:8" x14ac:dyDescent="0.25">
      <c r="A250" s="48">
        <f t="shared" si="15"/>
        <v>230</v>
      </c>
      <c r="B250" s="49">
        <f t="shared" si="16"/>
        <v>2355.5141438083201</v>
      </c>
      <c r="C250" s="49">
        <f t="shared" si="17"/>
        <v>5709.8200773779417</v>
      </c>
      <c r="D250" s="49">
        <f t="shared" si="18"/>
        <v>703299.93720891001</v>
      </c>
      <c r="E250" s="50">
        <f>IF(ISERROR(A250),NA(),SUM(B$20:B250))</f>
        <v>703622.59981397586</v>
      </c>
      <c r="F250" s="55"/>
      <c r="G250" s="55"/>
      <c r="H250" s="62"/>
    </row>
    <row r="251" spans="1:8" x14ac:dyDescent="0.25">
      <c r="A251" s="48">
        <f t="shared" si="15"/>
        <v>231</v>
      </c>
      <c r="B251" s="49">
        <f t="shared" si="16"/>
        <v>2344.3331240297543</v>
      </c>
      <c r="C251" s="49">
        <f t="shared" si="17"/>
        <v>5724.0946275713877</v>
      </c>
      <c r="D251" s="49">
        <f t="shared" si="18"/>
        <v>699920.1757053684</v>
      </c>
      <c r="E251" s="50">
        <f>IF(ISERROR(A251),NA(),SUM(B$20:B251))</f>
        <v>705966.93293800566</v>
      </c>
      <c r="F251" s="55"/>
      <c r="G251" s="55"/>
      <c r="H251" s="62"/>
    </row>
    <row r="252" spans="1:8" x14ac:dyDescent="0.25">
      <c r="A252" s="48">
        <f t="shared" si="15"/>
        <v>232</v>
      </c>
      <c r="B252" s="49">
        <f t="shared" si="16"/>
        <v>2333.0672523512817</v>
      </c>
      <c r="C252" s="49">
        <f t="shared" si="17"/>
        <v>5738.404864140316</v>
      </c>
      <c r="D252" s="49">
        <f t="shared" si="18"/>
        <v>696514.8380935794</v>
      </c>
      <c r="E252" s="50">
        <f>IF(ISERROR(A252),NA(),SUM(B$20:B252))</f>
        <v>708300.00019035698</v>
      </c>
      <c r="F252" s="55"/>
      <c r="G252" s="55"/>
      <c r="H252" s="62"/>
    </row>
    <row r="253" spans="1:8" x14ac:dyDescent="0.25">
      <c r="A253" s="48">
        <f t="shared" si="15"/>
        <v>233</v>
      </c>
      <c r="B253" s="49">
        <f t="shared" si="16"/>
        <v>2321.7161269786516</v>
      </c>
      <c r="C253" s="49">
        <f t="shared" si="17"/>
        <v>5752.7508763006663</v>
      </c>
      <c r="D253" s="49">
        <f t="shared" si="18"/>
        <v>693083.80334425741</v>
      </c>
      <c r="E253" s="50">
        <f>IF(ISERROR(A253),NA(),SUM(B$20:B253))</f>
        <v>710621.71631733561</v>
      </c>
      <c r="F253" s="55"/>
      <c r="G253" s="55"/>
      <c r="H253" s="62"/>
    </row>
    <row r="254" spans="1:8" x14ac:dyDescent="0.25">
      <c r="A254" s="48">
        <f t="shared" si="15"/>
        <v>234</v>
      </c>
      <c r="B254" s="49">
        <f t="shared" si="16"/>
        <v>2310.2793444809113</v>
      </c>
      <c r="C254" s="49">
        <f t="shared" si="17"/>
        <v>5767.1327534914171</v>
      </c>
      <c r="D254" s="49">
        <f t="shared" si="18"/>
        <v>689626.94993524696</v>
      </c>
      <c r="E254" s="50">
        <f>IF(ISERROR(A254),NA(),SUM(B$20:B254))</f>
        <v>712931.99566181656</v>
      </c>
      <c r="F254" s="55"/>
      <c r="G254" s="55"/>
      <c r="H254" s="62"/>
    </row>
    <row r="255" spans="1:8" x14ac:dyDescent="0.25">
      <c r="A255" s="48">
        <f t="shared" si="15"/>
        <v>235</v>
      </c>
      <c r="B255" s="49">
        <f t="shared" si="16"/>
        <v>2298.7564997842096</v>
      </c>
      <c r="C255" s="49">
        <f t="shared" si="17"/>
        <v>5781.5505853751456</v>
      </c>
      <c r="D255" s="49">
        <f t="shared" si="18"/>
        <v>686144.15584965597</v>
      </c>
      <c r="E255" s="50">
        <f>IF(ISERROR(A255),NA(),SUM(B$20:B255))</f>
        <v>715230.75216160074</v>
      </c>
      <c r="F255" s="55"/>
      <c r="G255" s="55"/>
      <c r="H255" s="62"/>
    </row>
    <row r="256" spans="1:8" x14ac:dyDescent="0.25">
      <c r="A256" s="48">
        <f t="shared" si="15"/>
        <v>236</v>
      </c>
      <c r="B256" s="49">
        <f t="shared" si="16"/>
        <v>2287.1471861655727</v>
      </c>
      <c r="C256" s="49">
        <f t="shared" si="17"/>
        <v>5796.0044618385828</v>
      </c>
      <c r="D256" s="49">
        <f t="shared" si="18"/>
        <v>682635.2985739829</v>
      </c>
      <c r="E256" s="50">
        <f>IF(ISERROR(A256),NA(),SUM(B$20:B256))</f>
        <v>717517.8993477663</v>
      </c>
      <c r="F256" s="55"/>
      <c r="G256" s="55"/>
      <c r="H256" s="62"/>
    </row>
    <row r="257" spans="1:8" x14ac:dyDescent="0.25">
      <c r="A257" s="48">
        <f t="shared" si="15"/>
        <v>237</v>
      </c>
      <c r="B257" s="49">
        <f t="shared" si="16"/>
        <v>2275.4509952466624</v>
      </c>
      <c r="C257" s="49">
        <f t="shared" si="17"/>
        <v>5810.4944729931804</v>
      </c>
      <c r="D257" s="49">
        <f t="shared" si="18"/>
        <v>679100.25509623636</v>
      </c>
      <c r="E257" s="50">
        <f>IF(ISERROR(A257),NA(),SUM(B$20:B257))</f>
        <v>719793.35034301295</v>
      </c>
      <c r="F257" s="55"/>
      <c r="G257" s="55"/>
      <c r="H257" s="62"/>
    </row>
    <row r="258" spans="1:8" x14ac:dyDescent="0.25">
      <c r="A258" s="48">
        <f t="shared" si="15"/>
        <v>238</v>
      </c>
      <c r="B258" s="49">
        <f t="shared" si="16"/>
        <v>2263.6675169875066</v>
      </c>
      <c r="C258" s="49">
        <f t="shared" si="17"/>
        <v>5825.0207091756611</v>
      </c>
      <c r="D258" s="49">
        <f t="shared" si="18"/>
        <v>675538.90190404828</v>
      </c>
      <c r="E258" s="50">
        <f>IF(ISERROR(A258),NA(),SUM(B$20:B258))</f>
        <v>722057.01786000049</v>
      </c>
      <c r="F258" s="55"/>
      <c r="G258" s="55"/>
      <c r="H258" s="62"/>
    </row>
    <row r="259" spans="1:8" x14ac:dyDescent="0.25">
      <c r="A259" s="48">
        <f t="shared" si="15"/>
        <v>239</v>
      </c>
      <c r="B259" s="49">
        <f t="shared" si="16"/>
        <v>2251.7963396802129</v>
      </c>
      <c r="C259" s="49">
        <f t="shared" si="17"/>
        <v>5839.5832609486006</v>
      </c>
      <c r="D259" s="49">
        <f t="shared" si="18"/>
        <v>671951.11498277984</v>
      </c>
      <c r="E259" s="50">
        <f>IF(ISERROR(A259),NA(),SUM(B$20:B259))</f>
        <v>724308.8141996807</v>
      </c>
      <c r="F259" s="55"/>
      <c r="G259" s="55"/>
      <c r="H259" s="62"/>
    </row>
    <row r="260" spans="1:8" x14ac:dyDescent="0.25">
      <c r="A260" s="48">
        <f t="shared" si="15"/>
        <v>240</v>
      </c>
      <c r="B260" s="49">
        <f t="shared" si="16"/>
        <v>2239.837049942651</v>
      </c>
      <c r="C260" s="49">
        <f t="shared" si="17"/>
        <v>5854.1822191009733</v>
      </c>
      <c r="D260" s="49">
        <f t="shared" si="18"/>
        <v>668336.76981362153</v>
      </c>
      <c r="E260" s="50">
        <f>IF(ISERROR(A260),NA(),SUM(B$20:B260))</f>
        <v>726548.65124962339</v>
      </c>
      <c r="F260" s="55"/>
      <c r="G260" s="55"/>
      <c r="H260" s="62"/>
    </row>
    <row r="261" spans="1:8" x14ac:dyDescent="0.25">
      <c r="A261" s="48">
        <f t="shared" si="15"/>
        <v>241</v>
      </c>
      <c r="B261" s="49">
        <f t="shared" si="16"/>
        <v>2227.7892327121231</v>
      </c>
      <c r="C261" s="49">
        <f t="shared" si="17"/>
        <v>5868.8176746487243</v>
      </c>
      <c r="D261" s="49">
        <f t="shared" si="18"/>
        <v>664695.74137168494</v>
      </c>
      <c r="E261" s="50">
        <f>IF(ISERROR(A261),NA(),SUM(B$20:B261))</f>
        <v>728776.44048233551</v>
      </c>
      <c r="F261" s="55"/>
      <c r="G261" s="55"/>
      <c r="H261" s="62"/>
    </row>
    <row r="262" spans="1:8" x14ac:dyDescent="0.25">
      <c r="A262" s="48">
        <f t="shared" si="15"/>
        <v>242</v>
      </c>
      <c r="B262" s="49">
        <f t="shared" si="16"/>
        <v>2215.652471239001</v>
      </c>
      <c r="C262" s="49">
        <f t="shared" si="17"/>
        <v>5883.489718835347</v>
      </c>
      <c r="D262" s="49">
        <f t="shared" si="18"/>
        <v>661027.90412408859</v>
      </c>
      <c r="E262" s="50">
        <f>IF(ISERROR(A262),NA(),SUM(B$20:B262))</f>
        <v>730992.09295357449</v>
      </c>
      <c r="F262" s="55"/>
      <c r="G262" s="55"/>
      <c r="H262" s="62"/>
    </row>
    <row r="263" spans="1:8" x14ac:dyDescent="0.25">
      <c r="A263" s="48">
        <f t="shared" si="15"/>
        <v>243</v>
      </c>
      <c r="B263" s="49">
        <f t="shared" si="16"/>
        <v>2203.4263470803462</v>
      </c>
      <c r="C263" s="49">
        <f t="shared" si="17"/>
        <v>5898.1984431324336</v>
      </c>
      <c r="D263" s="49">
        <f t="shared" si="18"/>
        <v>657333.13202803652</v>
      </c>
      <c r="E263" s="50">
        <f>IF(ISERROR(A263),NA(),SUM(B$20:B263))</f>
        <v>733195.51930065488</v>
      </c>
      <c r="F263" s="55"/>
      <c r="G263" s="55"/>
      <c r="H263" s="62"/>
    </row>
    <row r="264" spans="1:8" x14ac:dyDescent="0.25">
      <c r="A264" s="48">
        <f t="shared" si="15"/>
        <v>244</v>
      </c>
      <c r="B264" s="49">
        <f t="shared" si="16"/>
        <v>2191.1104400935055</v>
      </c>
      <c r="C264" s="49">
        <f t="shared" si="17"/>
        <v>5912.9439392402646</v>
      </c>
      <c r="D264" s="49">
        <f t="shared" si="18"/>
        <v>653611.29852888978</v>
      </c>
      <c r="E264" s="50">
        <f>IF(ISERROR(A264),NA(),SUM(B$20:B264))</f>
        <v>735386.62974074844</v>
      </c>
      <c r="F264" s="55"/>
      <c r="G264" s="55"/>
      <c r="H264" s="62"/>
    </row>
    <row r="265" spans="1:8" x14ac:dyDescent="0.25">
      <c r="A265" s="48">
        <f t="shared" si="15"/>
        <v>245</v>
      </c>
      <c r="B265" s="49">
        <f t="shared" si="16"/>
        <v>2178.7043284296828</v>
      </c>
      <c r="C265" s="49">
        <f t="shared" si="17"/>
        <v>5927.7262990883655</v>
      </c>
      <c r="D265" s="49">
        <f t="shared" si="18"/>
        <v>649862.2765582311</v>
      </c>
      <c r="E265" s="50">
        <f>IF(ISERROR(A265),NA(),SUM(B$20:B265))</f>
        <v>737565.33406917809</v>
      </c>
      <c r="F265" s="55"/>
      <c r="G265" s="55"/>
      <c r="H265" s="62"/>
    </row>
    <row r="266" spans="1:8" x14ac:dyDescent="0.25">
      <c r="A266" s="48">
        <f t="shared" si="15"/>
        <v>246</v>
      </c>
      <c r="B266" s="49">
        <f t="shared" si="16"/>
        <v>2166.2075885274871</v>
      </c>
      <c r="C266" s="49">
        <f t="shared" si="17"/>
        <v>5942.5456148360845</v>
      </c>
      <c r="D266" s="49">
        <f t="shared" si="18"/>
        <v>646085.93853192253</v>
      </c>
      <c r="E266" s="50">
        <f>IF(ISERROR(A266),NA(),SUM(B$20:B266))</f>
        <v>739731.54165770556</v>
      </c>
      <c r="F266" s="55"/>
      <c r="G266" s="55"/>
      <c r="H266" s="62"/>
    </row>
    <row r="267" spans="1:8" x14ac:dyDescent="0.25">
      <c r="A267" s="48">
        <f t="shared" si="15"/>
        <v>247</v>
      </c>
      <c r="B267" s="49">
        <f t="shared" si="16"/>
        <v>2153.6197951064582</v>
      </c>
      <c r="C267" s="49">
        <f t="shared" si="17"/>
        <v>5957.4019788731748</v>
      </c>
      <c r="D267" s="49">
        <f t="shared" si="18"/>
        <v>642282.15634815581</v>
      </c>
      <c r="E267" s="50">
        <f>IF(ISERROR(A267),NA(),SUM(B$20:B267))</f>
        <v>741885.16145281203</v>
      </c>
      <c r="F267" s="55"/>
      <c r="G267" s="55"/>
      <c r="H267" s="62"/>
    </row>
    <row r="268" spans="1:8" x14ac:dyDescent="0.25">
      <c r="A268" s="48">
        <f t="shared" si="15"/>
        <v>248</v>
      </c>
      <c r="B268" s="49">
        <f t="shared" si="16"/>
        <v>2140.940521160569</v>
      </c>
      <c r="C268" s="49">
        <f t="shared" si="17"/>
        <v>5972.2954838203568</v>
      </c>
      <c r="D268" s="49">
        <f t="shared" si="18"/>
        <v>638450.80138549604</v>
      </c>
      <c r="E268" s="50">
        <f>IF(ISERROR(A268),NA(),SUM(B$20:B268))</f>
        <v>744026.10197397263</v>
      </c>
      <c r="F268" s="55"/>
      <c r="G268" s="55"/>
      <c r="H268" s="62"/>
    </row>
    <row r="269" spans="1:8" x14ac:dyDescent="0.25">
      <c r="A269" s="48">
        <f t="shared" si="15"/>
        <v>249</v>
      </c>
      <c r="B269" s="49">
        <f t="shared" si="16"/>
        <v>2128.1693379517028</v>
      </c>
      <c r="C269" s="49">
        <f t="shared" si="17"/>
        <v>5987.2262225299091</v>
      </c>
      <c r="D269" s="49">
        <f t="shared" si="18"/>
        <v>634591.74450091785</v>
      </c>
      <c r="E269" s="50">
        <f>IF(ISERROR(A269),NA(),SUM(B$20:B269))</f>
        <v>746154.27131192433</v>
      </c>
      <c r="F269" s="55"/>
      <c r="G269" s="55"/>
      <c r="H269" s="62"/>
    </row>
    <row r="270" spans="1:8" x14ac:dyDescent="0.25">
      <c r="A270" s="48">
        <f t="shared" si="15"/>
        <v>250</v>
      </c>
      <c r="B270" s="49">
        <f t="shared" si="16"/>
        <v>2115.3058150031084</v>
      </c>
      <c r="C270" s="49">
        <f t="shared" si="17"/>
        <v>6002.1942880862334</v>
      </c>
      <c r="D270" s="49">
        <f t="shared" si="18"/>
        <v>630704.8560278347</v>
      </c>
      <c r="E270" s="50">
        <f>IF(ISERROR(A270),NA(),SUM(B$20:B270))</f>
        <v>748269.57712692744</v>
      </c>
      <c r="F270" s="55"/>
      <c r="G270" s="55"/>
      <c r="H270" s="62"/>
    </row>
    <row r="271" spans="1:8" x14ac:dyDescent="0.25">
      <c r="A271" s="48">
        <f t="shared" si="15"/>
        <v>251</v>
      </c>
      <c r="B271" s="49">
        <f t="shared" si="16"/>
        <v>2102.349520092831</v>
      </c>
      <c r="C271" s="49">
        <f t="shared" si="17"/>
        <v>6017.1997738064492</v>
      </c>
      <c r="D271" s="49">
        <f t="shared" si="18"/>
        <v>626790.00577412103</v>
      </c>
      <c r="E271" s="50">
        <f>IF(ISERROR(A271),NA(),SUM(B$20:B271))</f>
        <v>750371.92664702027</v>
      </c>
      <c r="F271" s="55"/>
      <c r="G271" s="55"/>
      <c r="H271" s="62"/>
    </row>
    <row r="272" spans="1:8" x14ac:dyDescent="0.25">
      <c r="A272" s="48">
        <f t="shared" si="15"/>
        <v>252</v>
      </c>
      <c r="B272" s="49">
        <f t="shared" si="16"/>
        <v>2089.3000192471181</v>
      </c>
      <c r="C272" s="49">
        <f t="shared" si="17"/>
        <v>6032.2427732409651</v>
      </c>
      <c r="D272" s="49">
        <f t="shared" si="18"/>
        <v>622847.06302012713</v>
      </c>
      <c r="E272" s="50">
        <f>IF(ISERROR(A272),NA(),SUM(B$20:B272))</f>
        <v>752461.22666626738</v>
      </c>
      <c r="F272" s="55"/>
      <c r="G272" s="55"/>
      <c r="H272" s="62"/>
    </row>
    <row r="273" spans="1:8" x14ac:dyDescent="0.25">
      <c r="A273" s="48">
        <f t="shared" si="15"/>
        <v>253</v>
      </c>
      <c r="B273" s="49">
        <f t="shared" si="16"/>
        <v>2076.1568767338049</v>
      </c>
      <c r="C273" s="49">
        <f t="shared" si="17"/>
        <v>6047.323380174068</v>
      </c>
      <c r="D273" s="49">
        <f t="shared" si="18"/>
        <v>618875.89651668677</v>
      </c>
      <c r="E273" s="50">
        <f>IF(ISERROR(A273),NA(),SUM(B$20:B273))</f>
        <v>754537.38354300114</v>
      </c>
      <c r="F273" s="55"/>
      <c r="G273" s="55"/>
      <c r="H273" s="62"/>
    </row>
    <row r="274" spans="1:8" x14ac:dyDescent="0.25">
      <c r="A274" s="48">
        <f t="shared" si="15"/>
        <v>254</v>
      </c>
      <c r="B274" s="49">
        <f t="shared" si="16"/>
        <v>2062.9196550556703</v>
      </c>
      <c r="C274" s="49">
        <f t="shared" si="17"/>
        <v>6062.4416886245017</v>
      </c>
      <c r="D274" s="49">
        <f t="shared" si="18"/>
        <v>614876.37448311795</v>
      </c>
      <c r="E274" s="50">
        <f>IF(ISERROR(A274),NA(),SUM(B$20:B274))</f>
        <v>756600.30319805676</v>
      </c>
      <c r="F274" s="55"/>
      <c r="G274" s="55"/>
      <c r="H274" s="62"/>
    </row>
    <row r="275" spans="1:8" x14ac:dyDescent="0.25">
      <c r="A275" s="48">
        <f t="shared" si="15"/>
        <v>255</v>
      </c>
      <c r="B275" s="49">
        <f t="shared" si="16"/>
        <v>2049.5879149437737</v>
      </c>
      <c r="C275" s="49">
        <f t="shared" si="17"/>
        <v>6077.5977928460607</v>
      </c>
      <c r="D275" s="49">
        <f t="shared" si="18"/>
        <v>610848.36460521573</v>
      </c>
      <c r="E275" s="50">
        <f>IF(ISERROR(A275),NA(),SUM(B$20:B275))</f>
        <v>758649.89111300057</v>
      </c>
      <c r="F275" s="55"/>
      <c r="G275" s="55"/>
      <c r="H275" s="62"/>
    </row>
    <row r="276" spans="1:8" x14ac:dyDescent="0.25">
      <c r="A276" s="48">
        <f t="shared" si="15"/>
        <v>256</v>
      </c>
      <c r="B276" s="49">
        <f t="shared" si="16"/>
        <v>2036.161215350766</v>
      </c>
      <c r="C276" s="49">
        <f t="shared" si="17"/>
        <v>6092.7917873281776</v>
      </c>
      <c r="D276" s="49">
        <f t="shared" si="18"/>
        <v>606791.73403323826</v>
      </c>
      <c r="E276" s="50">
        <f>IF(ISERROR(A276),NA(),SUM(B$20:B276))</f>
        <v>760686.0523283513</v>
      </c>
      <c r="F276" s="55"/>
      <c r="G276" s="55"/>
      <c r="H276" s="62"/>
    </row>
    <row r="277" spans="1:8" x14ac:dyDescent="0.25">
      <c r="A277" s="48">
        <f t="shared" si="15"/>
        <v>257</v>
      </c>
      <c r="B277" s="49">
        <f t="shared" si="16"/>
        <v>2022.6391134441742</v>
      </c>
      <c r="C277" s="49">
        <f t="shared" si="17"/>
        <v>6108.0237667964984</v>
      </c>
      <c r="D277" s="49">
        <f t="shared" si="18"/>
        <v>602706.34937988594</v>
      </c>
      <c r="E277" s="50">
        <f>IF(ISERROR(A277),NA(),SUM(B$20:B277))</f>
        <v>762708.69144179544</v>
      </c>
      <c r="F277" s="55"/>
      <c r="G277" s="55"/>
      <c r="H277" s="62"/>
    </row>
    <row r="278" spans="1:8" x14ac:dyDescent="0.25">
      <c r="A278" s="48">
        <f t="shared" si="15"/>
        <v>258</v>
      </c>
      <c r="B278" s="49">
        <f t="shared" si="16"/>
        <v>2009.0211645996662</v>
      </c>
      <c r="C278" s="49">
        <f t="shared" si="17"/>
        <v>6123.2938262134885</v>
      </c>
      <c r="D278" s="49">
        <f t="shared" si="18"/>
        <v>598592.07671827218</v>
      </c>
      <c r="E278" s="50">
        <f>IF(ISERROR(A278),NA(),SUM(B$20:B278))</f>
        <v>764717.71260639513</v>
      </c>
      <c r="F278" s="55"/>
      <c r="G278" s="55"/>
      <c r="H278" s="62"/>
    </row>
    <row r="279" spans="1:8" x14ac:dyDescent="0.25">
      <c r="A279" s="48">
        <f t="shared" si="15"/>
        <v>259</v>
      </c>
      <c r="B279" s="49">
        <f t="shared" si="16"/>
        <v>1995.3069223942866</v>
      </c>
      <c r="C279" s="49">
        <f t="shared" si="17"/>
        <v>6138.6020607790215</v>
      </c>
      <c r="D279" s="49">
        <f t="shared" si="18"/>
        <v>594448.78157988749</v>
      </c>
      <c r="E279" s="50">
        <f>IF(ISERROR(A279),NA(),SUM(B$20:B279))</f>
        <v>766713.01952878945</v>
      </c>
      <c r="F279" s="55"/>
      <c r="G279" s="55"/>
      <c r="H279" s="62"/>
    </row>
    <row r="280" spans="1:8" x14ac:dyDescent="0.25">
      <c r="A280" s="48">
        <f t="shared" si="15"/>
        <v>260</v>
      </c>
      <c r="B280" s="49">
        <f t="shared" si="16"/>
        <v>1981.4959385996708</v>
      </c>
      <c r="C280" s="49">
        <f t="shared" si="17"/>
        <v>6153.9485659309694</v>
      </c>
      <c r="D280" s="49">
        <f t="shared" si="18"/>
        <v>590276.32895255624</v>
      </c>
      <c r="E280" s="50">
        <f>IF(ISERROR(A280),NA(),SUM(B$20:B280))</f>
        <v>768694.51546738914</v>
      </c>
      <c r="F280" s="55"/>
      <c r="G280" s="55"/>
      <c r="H280" s="62"/>
    </row>
    <row r="281" spans="1:8" x14ac:dyDescent="0.25">
      <c r="A281" s="48">
        <f t="shared" si="15"/>
        <v>261</v>
      </c>
      <c r="B281" s="49">
        <f t="shared" si="16"/>
        <v>1967.587763175233</v>
      </c>
      <c r="C281" s="49">
        <f t="shared" si="17"/>
        <v>6169.3334373457974</v>
      </c>
      <c r="D281" s="49">
        <f t="shared" si="18"/>
        <v>586074.58327838569</v>
      </c>
      <c r="E281" s="50">
        <f>IF(ISERROR(A281),NA(),SUM(B$20:B281))</f>
        <v>770662.10323056439</v>
      </c>
      <c r="F281" s="55"/>
      <c r="G281" s="55"/>
      <c r="H281" s="62"/>
    </row>
    <row r="282" spans="1:8" x14ac:dyDescent="0.25">
      <c r="A282" s="48">
        <f t="shared" si="15"/>
        <v>262</v>
      </c>
      <c r="B282" s="49">
        <f t="shared" si="16"/>
        <v>1953.5819442613308</v>
      </c>
      <c r="C282" s="49">
        <f t="shared" si="17"/>
        <v>6184.7567709391606</v>
      </c>
      <c r="D282" s="49">
        <f t="shared" si="18"/>
        <v>581843.4084517078</v>
      </c>
      <c r="E282" s="50">
        <f>IF(ISERROR(A282),NA(),SUM(B$20:B282))</f>
        <v>772615.68517482572</v>
      </c>
      <c r="F282" s="55"/>
      <c r="G282" s="55"/>
      <c r="H282" s="62"/>
    </row>
    <row r="283" spans="1:8" x14ac:dyDescent="0.25">
      <c r="A283" s="48">
        <f t="shared" si="15"/>
        <v>263</v>
      </c>
      <c r="B283" s="49">
        <f t="shared" si="16"/>
        <v>1939.478028172404</v>
      </c>
      <c r="C283" s="49">
        <f t="shared" si="17"/>
        <v>6200.2186628665077</v>
      </c>
      <c r="D283" s="49">
        <f t="shared" si="18"/>
        <v>577582.66781701369</v>
      </c>
      <c r="E283" s="50">
        <f>IF(ISERROR(A283),NA(),SUM(B$20:B283))</f>
        <v>774555.16320299811</v>
      </c>
      <c r="F283" s="55"/>
      <c r="G283" s="55"/>
      <c r="H283" s="62"/>
    </row>
    <row r="284" spans="1:8" x14ac:dyDescent="0.25">
      <c r="A284" s="48">
        <f t="shared" si="15"/>
        <v>264</v>
      </c>
      <c r="B284" s="49">
        <f t="shared" si="16"/>
        <v>1925.2755593900902</v>
      </c>
      <c r="C284" s="49">
        <f t="shared" si="17"/>
        <v>6215.7192095236742</v>
      </c>
      <c r="D284" s="49">
        <f t="shared" si="18"/>
        <v>573292.22416688013</v>
      </c>
      <c r="E284" s="50">
        <f>IF(ISERROR(A284),NA(),SUM(B$20:B284))</f>
        <v>776480.43876238819</v>
      </c>
      <c r="F284" s="55"/>
      <c r="G284" s="55"/>
      <c r="H284" s="62"/>
    </row>
    <row r="285" spans="1:8" x14ac:dyDescent="0.25">
      <c r="A285" s="48">
        <f t="shared" si="15"/>
        <v>265</v>
      </c>
      <c r="B285" s="49">
        <f t="shared" si="16"/>
        <v>1910.9740805563113</v>
      </c>
      <c r="C285" s="49">
        <f t="shared" si="17"/>
        <v>6231.2585075474835</v>
      </c>
      <c r="D285" s="49">
        <f t="shared" si="18"/>
        <v>568971.939739889</v>
      </c>
      <c r="E285" s="50">
        <f>IF(ISERROR(A285),NA(),SUM(B$20:B285))</f>
        <v>778391.4128429445</v>
      </c>
      <c r="F285" s="55"/>
      <c r="G285" s="55"/>
      <c r="H285" s="62"/>
    </row>
    <row r="286" spans="1:8" x14ac:dyDescent="0.25">
      <c r="A286" s="48">
        <f t="shared" ref="A286:A345" si="19">IF(type=1,IF(A285&gt;=nper-1,NA(),A285+1),IF(A285&gt;=nper,NA(),A285+1))</f>
        <v>266</v>
      </c>
      <c r="B286" s="49">
        <f t="shared" ref="B286:B345" si="20">IF(ISERROR(A286),NA(),D285*rper)</f>
        <v>1896.5731324663404</v>
      </c>
      <c r="C286" s="49">
        <f t="shared" ref="C286:C345" si="21">IF(A286&lt;=IF(type=1,nper-1,nper),FV(gper,A286,,-w),NA())</f>
        <v>6246.8366538163518</v>
      </c>
      <c r="D286" s="49">
        <f t="shared" ref="D286:D345" si="22">IF(ISERROR(A286),NA(),D285-C286+B286)</f>
        <v>564621.67621853889</v>
      </c>
      <c r="E286" s="50">
        <f>IF(ISERROR(A286),NA(),SUM(B$20:B286))</f>
        <v>780287.98597541079</v>
      </c>
      <c r="F286" s="55"/>
      <c r="G286" s="55"/>
      <c r="H286" s="62"/>
    </row>
    <row r="287" spans="1:8" x14ac:dyDescent="0.25">
      <c r="A287" s="48">
        <f t="shared" si="19"/>
        <v>267</v>
      </c>
      <c r="B287" s="49">
        <f t="shared" si="20"/>
        <v>1882.0722540618399</v>
      </c>
      <c r="C287" s="49">
        <f t="shared" si="21"/>
        <v>6262.4537454508909</v>
      </c>
      <c r="D287" s="49">
        <f t="shared" si="22"/>
        <v>560241.29472714977</v>
      </c>
      <c r="E287" s="50">
        <f>IF(ISERROR(A287),NA(),SUM(B$20:B287))</f>
        <v>782170.0582294726</v>
      </c>
      <c r="F287" s="55"/>
      <c r="G287" s="55"/>
      <c r="H287" s="62"/>
    </row>
    <row r="288" spans="1:8" x14ac:dyDescent="0.25">
      <c r="A288" s="48">
        <f t="shared" si="19"/>
        <v>268</v>
      </c>
      <c r="B288" s="49">
        <f t="shared" si="20"/>
        <v>1867.4709824238757</v>
      </c>
      <c r="C288" s="49">
        <f t="shared" si="21"/>
        <v>6278.1098798145194</v>
      </c>
      <c r="D288" s="49">
        <f t="shared" si="22"/>
        <v>555830.65582975908</v>
      </c>
      <c r="E288" s="50">
        <f>IF(ISERROR(A288),NA(),SUM(B$20:B288))</f>
        <v>784037.52921189647</v>
      </c>
      <c r="F288" s="55"/>
      <c r="G288" s="55"/>
      <c r="H288" s="62"/>
    </row>
    <row r="289" spans="1:8" x14ac:dyDescent="0.25">
      <c r="A289" s="48">
        <f t="shared" si="19"/>
        <v>269</v>
      </c>
      <c r="B289" s="49">
        <f t="shared" si="20"/>
        <v>1852.7688527659063</v>
      </c>
      <c r="C289" s="49">
        <f t="shared" si="21"/>
        <v>6293.8051545140561</v>
      </c>
      <c r="D289" s="49">
        <f t="shared" si="22"/>
        <v>551389.61952801095</v>
      </c>
      <c r="E289" s="50">
        <f>IF(ISERROR(A289),NA(),SUM(B$20:B289))</f>
        <v>785890.29806466238</v>
      </c>
      <c r="F289" s="55"/>
      <c r="G289" s="55"/>
      <c r="H289" s="62"/>
    </row>
    <row r="290" spans="1:8" x14ac:dyDescent="0.25">
      <c r="A290" s="48">
        <f t="shared" si="19"/>
        <v>270</v>
      </c>
      <c r="B290" s="49">
        <f t="shared" si="20"/>
        <v>1837.9653984267457</v>
      </c>
      <c r="C290" s="49">
        <f t="shared" si="21"/>
        <v>6309.5396674003396</v>
      </c>
      <c r="D290" s="49">
        <f t="shared" si="22"/>
        <v>546918.0452590374</v>
      </c>
      <c r="E290" s="50">
        <f>IF(ISERROR(A290),NA(),SUM(B$20:B290))</f>
        <v>787728.26346308913</v>
      </c>
      <c r="F290" s="55"/>
      <c r="G290" s="55"/>
      <c r="H290" s="62"/>
    </row>
    <row r="291" spans="1:8" x14ac:dyDescent="0.25">
      <c r="A291" s="48">
        <f t="shared" si="19"/>
        <v>271</v>
      </c>
      <c r="B291" s="49">
        <f t="shared" si="20"/>
        <v>1823.0601508635002</v>
      </c>
      <c r="C291" s="49">
        <f t="shared" si="21"/>
        <v>6325.31351656884</v>
      </c>
      <c r="D291" s="49">
        <f t="shared" si="22"/>
        <v>542415.79189333203</v>
      </c>
      <c r="E291" s="50">
        <f>IF(ISERROR(A291),NA(),SUM(B$20:B291))</f>
        <v>789551.32361395261</v>
      </c>
      <c r="F291" s="55"/>
      <c r="G291" s="55"/>
      <c r="H291" s="62"/>
    </row>
    <row r="292" spans="1:8" x14ac:dyDescent="0.25">
      <c r="A292" s="48">
        <f t="shared" si="19"/>
        <v>272</v>
      </c>
      <c r="B292" s="49">
        <f t="shared" si="20"/>
        <v>1808.0526396444818</v>
      </c>
      <c r="C292" s="49">
        <f t="shared" si="21"/>
        <v>6341.1268003602627</v>
      </c>
      <c r="D292" s="49">
        <f t="shared" si="22"/>
        <v>537882.71773261623</v>
      </c>
      <c r="E292" s="50">
        <f>IF(ISERROR(A292),NA(),SUM(B$20:B292))</f>
        <v>791359.37625359709</v>
      </c>
      <c r="F292" s="55"/>
      <c r="G292" s="55"/>
      <c r="H292" s="62"/>
    </row>
    <row r="293" spans="1:8" x14ac:dyDescent="0.25">
      <c r="A293" s="48">
        <f t="shared" si="19"/>
        <v>273</v>
      </c>
      <c r="B293" s="49">
        <f t="shared" si="20"/>
        <v>1792.9423924420955</v>
      </c>
      <c r="C293" s="49">
        <f t="shared" si="21"/>
        <v>6356.9796173611621</v>
      </c>
      <c r="D293" s="49">
        <f t="shared" si="22"/>
        <v>533318.68050769717</v>
      </c>
      <c r="E293" s="50">
        <f>IF(ISERROR(A293),NA(),SUM(B$20:B293))</f>
        <v>793152.31864603923</v>
      </c>
      <c r="F293" s="55"/>
      <c r="G293" s="55"/>
      <c r="H293" s="62"/>
    </row>
    <row r="294" spans="1:8" x14ac:dyDescent="0.25">
      <c r="A294" s="48">
        <f t="shared" si="19"/>
        <v>274</v>
      </c>
      <c r="B294" s="49">
        <f t="shared" si="20"/>
        <v>1777.7289350256983</v>
      </c>
      <c r="C294" s="49">
        <f t="shared" si="21"/>
        <v>6372.8720664045659</v>
      </c>
      <c r="D294" s="49">
        <f t="shared" si="22"/>
        <v>528723.53737631836</v>
      </c>
      <c r="E294" s="50">
        <f>IF(ISERROR(A294),NA(),SUM(B$20:B294))</f>
        <v>794930.04758106498</v>
      </c>
      <c r="F294" s="55"/>
      <c r="G294" s="55"/>
      <c r="H294" s="62"/>
    </row>
    <row r="295" spans="1:8" x14ac:dyDescent="0.25">
      <c r="A295" s="48">
        <f t="shared" si="19"/>
        <v>275</v>
      </c>
      <c r="B295" s="49">
        <f t="shared" si="20"/>
        <v>1762.4117912544352</v>
      </c>
      <c r="C295" s="49">
        <f t="shared" si="21"/>
        <v>6388.8042465705757</v>
      </c>
      <c r="D295" s="49">
        <f t="shared" si="22"/>
        <v>524097.14492100221</v>
      </c>
      <c r="E295" s="50">
        <f>IF(ISERROR(A295),NA(),SUM(B$20:B295))</f>
        <v>796692.4593723194</v>
      </c>
      <c r="F295" s="55"/>
      <c r="G295" s="55"/>
      <c r="H295" s="62"/>
    </row>
    <row r="296" spans="1:8" x14ac:dyDescent="0.25">
      <c r="A296" s="48">
        <f t="shared" si="19"/>
        <v>276</v>
      </c>
      <c r="B296" s="49">
        <f t="shared" si="20"/>
        <v>1746.9904830700477</v>
      </c>
      <c r="C296" s="49">
        <f t="shared" si="21"/>
        <v>6404.7762571870035</v>
      </c>
      <c r="D296" s="49">
        <f t="shared" si="22"/>
        <v>519439.35914688522</v>
      </c>
      <c r="E296" s="50">
        <f>IF(ISERROR(A296),NA(),SUM(B$20:B296))</f>
        <v>798439.44985538942</v>
      </c>
      <c r="F296" s="55"/>
      <c r="G296" s="55"/>
      <c r="H296" s="62"/>
    </row>
    <row r="297" spans="1:8" x14ac:dyDescent="0.25">
      <c r="A297" s="48">
        <f t="shared" si="19"/>
        <v>277</v>
      </c>
      <c r="B297" s="49">
        <f t="shared" si="20"/>
        <v>1731.4645304896574</v>
      </c>
      <c r="C297" s="49">
        <f t="shared" si="21"/>
        <v>6420.7881978299702</v>
      </c>
      <c r="D297" s="49">
        <f t="shared" si="22"/>
        <v>514750.03547954489</v>
      </c>
      <c r="E297" s="50">
        <f>IF(ISERROR(A297),NA(),SUM(B$20:B297))</f>
        <v>800170.91438587906</v>
      </c>
      <c r="F297" s="55"/>
      <c r="G297" s="55"/>
      <c r="H297" s="62"/>
    </row>
    <row r="298" spans="1:8" x14ac:dyDescent="0.25">
      <c r="A298" s="48">
        <f t="shared" si="19"/>
        <v>278</v>
      </c>
      <c r="B298" s="49">
        <f t="shared" si="20"/>
        <v>1715.8334515985225</v>
      </c>
      <c r="C298" s="49">
        <f t="shared" si="21"/>
        <v>6436.8401683245438</v>
      </c>
      <c r="D298" s="49">
        <f t="shared" si="22"/>
        <v>510029.0287628189</v>
      </c>
      <c r="E298" s="50">
        <f>IF(ISERROR(A298),NA(),SUM(B$20:B298))</f>
        <v>801886.7478374776</v>
      </c>
      <c r="F298" s="55"/>
      <c r="G298" s="55"/>
      <c r="H298" s="62"/>
    </row>
    <row r="299" spans="1:8" x14ac:dyDescent="0.25">
      <c r="A299" s="48">
        <f t="shared" si="19"/>
        <v>279</v>
      </c>
      <c r="B299" s="49">
        <f t="shared" si="20"/>
        <v>1700.0967625427688</v>
      </c>
      <c r="C299" s="49">
        <f t="shared" si="21"/>
        <v>6452.932268745355</v>
      </c>
      <c r="D299" s="49">
        <f t="shared" si="22"/>
        <v>505276.1932566163</v>
      </c>
      <c r="E299" s="50">
        <f>IF(ISERROR(A299),NA(),SUM(B$20:B299))</f>
        <v>803586.84460002033</v>
      </c>
      <c r="F299" s="55"/>
      <c r="G299" s="55"/>
      <c r="H299" s="62"/>
    </row>
    <row r="300" spans="1:8" x14ac:dyDescent="0.25">
      <c r="A300" s="48">
        <f t="shared" si="19"/>
        <v>280</v>
      </c>
      <c r="B300" s="49">
        <f t="shared" si="20"/>
        <v>1684.2539775220932</v>
      </c>
      <c r="C300" s="49">
        <f t="shared" si="21"/>
        <v>6469.0645994172182</v>
      </c>
      <c r="D300" s="49">
        <f t="shared" si="22"/>
        <v>500491.38263472117</v>
      </c>
      <c r="E300" s="50">
        <f>IF(ISERROR(A300),NA(),SUM(B$20:B300))</f>
        <v>805271.09857754246</v>
      </c>
      <c r="F300" s="55"/>
      <c r="G300" s="55"/>
      <c r="H300" s="62"/>
    </row>
    <row r="301" spans="1:8" x14ac:dyDescent="0.25">
      <c r="A301" s="48">
        <f t="shared" si="19"/>
        <v>281</v>
      </c>
      <c r="B301" s="49">
        <f t="shared" si="20"/>
        <v>1668.3046087824425</v>
      </c>
      <c r="C301" s="49">
        <f t="shared" si="21"/>
        <v>6485.237260915761</v>
      </c>
      <c r="D301" s="49">
        <f t="shared" si="22"/>
        <v>495674.44998258789</v>
      </c>
      <c r="E301" s="50">
        <f>IF(ISERROR(A301),NA(),SUM(B$20:B301))</f>
        <v>806939.40318632487</v>
      </c>
      <c r="F301" s="55"/>
      <c r="G301" s="55"/>
      <c r="H301" s="62"/>
    </row>
    <row r="302" spans="1:8" x14ac:dyDescent="0.25">
      <c r="A302" s="48">
        <f t="shared" si="19"/>
        <v>282</v>
      </c>
      <c r="B302" s="49">
        <f t="shared" si="20"/>
        <v>1652.2481666086644</v>
      </c>
      <c r="C302" s="49">
        <f t="shared" si="21"/>
        <v>6501.4503540680507</v>
      </c>
      <c r="D302" s="49">
        <f t="shared" si="22"/>
        <v>490825.2477951285</v>
      </c>
      <c r="E302" s="50">
        <f>IF(ISERROR(A302),NA(),SUM(B$20:B302))</f>
        <v>808591.65135293349</v>
      </c>
      <c r="F302" s="55"/>
      <c r="G302" s="55"/>
      <c r="H302" s="62"/>
    </row>
    <row r="303" spans="1:8" x14ac:dyDescent="0.25">
      <c r="A303" s="48">
        <f t="shared" si="19"/>
        <v>283</v>
      </c>
      <c r="B303" s="49">
        <f t="shared" si="20"/>
        <v>1636.0841593171328</v>
      </c>
      <c r="C303" s="49">
        <f t="shared" si="21"/>
        <v>6517.7039799532195</v>
      </c>
      <c r="D303" s="49">
        <f t="shared" si="22"/>
        <v>485943.62797449244</v>
      </c>
      <c r="E303" s="50">
        <f>IF(ISERROR(A303),NA(),SUM(B$20:B303))</f>
        <v>810227.73551225057</v>
      </c>
      <c r="F303" s="55"/>
      <c r="G303" s="55"/>
      <c r="H303" s="62"/>
    </row>
    <row r="304" spans="1:8" x14ac:dyDescent="0.25">
      <c r="A304" s="48">
        <f t="shared" si="19"/>
        <v>284</v>
      </c>
      <c r="B304" s="49">
        <f t="shared" si="20"/>
        <v>1619.8120932483455</v>
      </c>
      <c r="C304" s="49">
        <f t="shared" si="21"/>
        <v>6533.9982399031032</v>
      </c>
      <c r="D304" s="49">
        <f t="shared" si="22"/>
        <v>481029.44182783767</v>
      </c>
      <c r="E304" s="50">
        <f>IF(ISERROR(A304),NA(),SUM(B$20:B304))</f>
        <v>811847.54760549893</v>
      </c>
      <c r="F304" s="55"/>
      <c r="G304" s="55"/>
      <c r="H304" s="62"/>
    </row>
    <row r="305" spans="1:8" x14ac:dyDescent="0.25">
      <c r="A305" s="48">
        <f t="shared" si="19"/>
        <v>285</v>
      </c>
      <c r="B305" s="49">
        <f t="shared" si="20"/>
        <v>1603.4314727594958</v>
      </c>
      <c r="C305" s="49">
        <f t="shared" si="21"/>
        <v>6550.3332355028624</v>
      </c>
      <c r="D305" s="49">
        <f t="shared" si="22"/>
        <v>476082.5400650943</v>
      </c>
      <c r="E305" s="50">
        <f>IF(ISERROR(A305),NA(),SUM(B$20:B305))</f>
        <v>813450.97907825839</v>
      </c>
      <c r="F305" s="55"/>
      <c r="G305" s="55"/>
      <c r="H305" s="62"/>
    </row>
    <row r="306" spans="1:8" x14ac:dyDescent="0.25">
      <c r="A306" s="48">
        <f t="shared" si="19"/>
        <v>286</v>
      </c>
      <c r="B306" s="49">
        <f t="shared" si="20"/>
        <v>1586.9418002170178</v>
      </c>
      <c r="C306" s="49">
        <f t="shared" si="21"/>
        <v>6566.7090685916164</v>
      </c>
      <c r="D306" s="49">
        <f t="shared" si="22"/>
        <v>471102.77279671974</v>
      </c>
      <c r="E306" s="50">
        <f>IF(ISERROR(A306),NA(),SUM(B$20:B306))</f>
        <v>815037.92087847542</v>
      </c>
      <c r="F306" s="55"/>
      <c r="G306" s="55"/>
      <c r="H306" s="62"/>
    </row>
    <row r="307" spans="1:8" x14ac:dyDescent="0.25">
      <c r="A307" s="48">
        <f t="shared" si="19"/>
        <v>287</v>
      </c>
      <c r="B307" s="49">
        <f t="shared" si="20"/>
        <v>1570.342575989102</v>
      </c>
      <c r="C307" s="49">
        <f t="shared" si="21"/>
        <v>6583.125841263095</v>
      </c>
      <c r="D307" s="49">
        <f t="shared" si="22"/>
        <v>466089.98953144572</v>
      </c>
      <c r="E307" s="50">
        <f>IF(ISERROR(A307),NA(),SUM(B$20:B307))</f>
        <v>816608.2634544645</v>
      </c>
      <c r="F307" s="55"/>
      <c r="G307" s="55"/>
      <c r="H307" s="62"/>
    </row>
    <row r="308" spans="1:8" x14ac:dyDescent="0.25">
      <c r="A308" s="48">
        <f t="shared" si="19"/>
        <v>288</v>
      </c>
      <c r="B308" s="49">
        <f t="shared" si="20"/>
        <v>1553.6332984381884</v>
      </c>
      <c r="C308" s="49">
        <f t="shared" si="21"/>
        <v>6599.583655866255</v>
      </c>
      <c r="D308" s="49">
        <f t="shared" si="22"/>
        <v>461044.03917401767</v>
      </c>
      <c r="E308" s="50">
        <f>IF(ISERROR(A308),NA(),SUM(B$20:B308))</f>
        <v>818161.89675290266</v>
      </c>
      <c r="F308" s="55"/>
      <c r="G308" s="55"/>
      <c r="H308" s="62"/>
    </row>
    <row r="309" spans="1:8" x14ac:dyDescent="0.25">
      <c r="A309" s="48">
        <f t="shared" si="19"/>
        <v>289</v>
      </c>
      <c r="B309" s="49">
        <f t="shared" si="20"/>
        <v>1536.8134639134278</v>
      </c>
      <c r="C309" s="49">
        <f t="shared" si="21"/>
        <v>6616.0826150059202</v>
      </c>
      <c r="D309" s="49">
        <f t="shared" si="22"/>
        <v>455964.77002292522</v>
      </c>
      <c r="E309" s="50">
        <f>IF(ISERROR(A309),NA(),SUM(B$20:B309))</f>
        <v>819698.71021681605</v>
      </c>
      <c r="F309" s="55"/>
      <c r="G309" s="55"/>
      <c r="H309" s="62"/>
    </row>
    <row r="310" spans="1:8" x14ac:dyDescent="0.25">
      <c r="A310" s="48">
        <f t="shared" si="19"/>
        <v>290</v>
      </c>
      <c r="B310" s="49">
        <f t="shared" si="20"/>
        <v>1519.8825667431192</v>
      </c>
      <c r="C310" s="49">
        <f t="shared" si="21"/>
        <v>6632.6228215434339</v>
      </c>
      <c r="D310" s="49">
        <f t="shared" si="22"/>
        <v>450852.02976812492</v>
      </c>
      <c r="E310" s="50">
        <f>IF(ISERROR(A310),NA(),SUM(B$20:B310))</f>
        <v>821218.59278355911</v>
      </c>
      <c r="F310" s="55"/>
      <c r="G310" s="55"/>
      <c r="H310" s="62"/>
    </row>
    <row r="311" spans="1:8" x14ac:dyDescent="0.25">
      <c r="A311" s="48">
        <f t="shared" si="19"/>
        <v>291</v>
      </c>
      <c r="B311" s="49">
        <f t="shared" si="20"/>
        <v>1502.8400992271177</v>
      </c>
      <c r="C311" s="49">
        <f t="shared" si="21"/>
        <v>6649.2043785972919</v>
      </c>
      <c r="D311" s="49">
        <f t="shared" si="22"/>
        <v>445705.66548875475</v>
      </c>
      <c r="E311" s="50">
        <f>IF(ISERROR(A311),NA(),SUM(B$20:B311))</f>
        <v>822721.43288278626</v>
      </c>
      <c r="F311" s="55"/>
      <c r="G311" s="55"/>
      <c r="H311" s="62"/>
    </row>
    <row r="312" spans="1:8" x14ac:dyDescent="0.25">
      <c r="A312" s="48">
        <f t="shared" si="19"/>
        <v>292</v>
      </c>
      <c r="B312" s="49">
        <f t="shared" si="20"/>
        <v>1485.6855516292169</v>
      </c>
      <c r="C312" s="49">
        <f t="shared" si="21"/>
        <v>6665.827389543786</v>
      </c>
      <c r="D312" s="49">
        <f t="shared" si="22"/>
        <v>440525.52365084022</v>
      </c>
      <c r="E312" s="50">
        <f>IF(ISERROR(A312),NA(),SUM(B$20:B312))</f>
        <v>824207.11843441543</v>
      </c>
      <c r="F312" s="55"/>
      <c r="G312" s="55"/>
      <c r="H312" s="62"/>
    </row>
    <row r="313" spans="1:8" x14ac:dyDescent="0.25">
      <c r="A313" s="48">
        <f t="shared" si="19"/>
        <v>293</v>
      </c>
      <c r="B313" s="49">
        <f t="shared" si="20"/>
        <v>1468.4184121695014</v>
      </c>
      <c r="C313" s="49">
        <f t="shared" si="21"/>
        <v>6682.4919580176456</v>
      </c>
      <c r="D313" s="49">
        <f t="shared" si="22"/>
        <v>435311.45010499208</v>
      </c>
      <c r="E313" s="50">
        <f>IF(ISERROR(A313),NA(),SUM(B$20:B313))</f>
        <v>825675.53684658499</v>
      </c>
      <c r="F313" s="55"/>
      <c r="G313" s="55"/>
      <c r="H313" s="62"/>
    </row>
    <row r="314" spans="1:8" x14ac:dyDescent="0.25">
      <c r="A314" s="48">
        <f t="shared" si="19"/>
        <v>294</v>
      </c>
      <c r="B314" s="49">
        <f t="shared" si="20"/>
        <v>1451.0381670166737</v>
      </c>
      <c r="C314" s="49">
        <f t="shared" si="21"/>
        <v>6699.198187912687</v>
      </c>
      <c r="D314" s="49">
        <f t="shared" si="22"/>
        <v>430063.29008409608</v>
      </c>
      <c r="E314" s="50">
        <f>IF(ISERROR(A314),NA(),SUM(B$20:B314))</f>
        <v>827126.57501360169</v>
      </c>
      <c r="F314" s="55"/>
      <c r="G314" s="55"/>
      <c r="H314" s="62"/>
    </row>
    <row r="315" spans="1:8" x14ac:dyDescent="0.25">
      <c r="A315" s="48">
        <f t="shared" si="19"/>
        <v>295</v>
      </c>
      <c r="B315" s="49">
        <f t="shared" si="20"/>
        <v>1433.5443002803534</v>
      </c>
      <c r="C315" s="49">
        <f t="shared" si="21"/>
        <v>6715.9461833824689</v>
      </c>
      <c r="D315" s="49">
        <f t="shared" si="22"/>
        <v>424780.88820099394</v>
      </c>
      <c r="E315" s="50">
        <f>IF(ISERROR(A315),NA(),SUM(B$20:B315))</f>
        <v>828560.11931388208</v>
      </c>
      <c r="F315" s="55"/>
      <c r="G315" s="55"/>
      <c r="H315" s="62"/>
    </row>
    <row r="316" spans="1:8" x14ac:dyDescent="0.25">
      <c r="A316" s="48">
        <f t="shared" si="19"/>
        <v>296</v>
      </c>
      <c r="B316" s="49">
        <f t="shared" si="20"/>
        <v>1415.9362940033459</v>
      </c>
      <c r="C316" s="49">
        <f t="shared" si="21"/>
        <v>6732.7360488409249</v>
      </c>
      <c r="D316" s="49">
        <f t="shared" si="22"/>
        <v>419464.08844615635</v>
      </c>
      <c r="E316" s="50">
        <f>IF(ISERROR(A316),NA(),SUM(B$20:B316))</f>
        <v>829976.05560788547</v>
      </c>
      <c r="F316" s="55"/>
      <c r="G316" s="55"/>
      <c r="H316" s="62"/>
    </row>
    <row r="317" spans="1:8" x14ac:dyDescent="0.25">
      <c r="A317" s="48">
        <f t="shared" si="19"/>
        <v>297</v>
      </c>
      <c r="B317" s="49">
        <f t="shared" si="20"/>
        <v>1398.2136281538867</v>
      </c>
      <c r="C317" s="49">
        <f t="shared" si="21"/>
        <v>6749.5678889630271</v>
      </c>
      <c r="D317" s="49">
        <f t="shared" si="22"/>
        <v>414112.73418534722</v>
      </c>
      <c r="E317" s="50">
        <f>IF(ISERROR(A317),NA(),SUM(B$20:B317))</f>
        <v>831374.26923603937</v>
      </c>
      <c r="F317" s="55"/>
      <c r="G317" s="55"/>
      <c r="H317" s="62"/>
    </row>
    <row r="318" spans="1:8" x14ac:dyDescent="0.25">
      <c r="A318" s="48">
        <f t="shared" si="19"/>
        <v>298</v>
      </c>
      <c r="B318" s="49">
        <f t="shared" si="20"/>
        <v>1380.375780617856</v>
      </c>
      <c r="C318" s="49">
        <f t="shared" si="21"/>
        <v>6766.4418086854339</v>
      </c>
      <c r="D318" s="49">
        <f t="shared" si="22"/>
        <v>408726.66815727967</v>
      </c>
      <c r="E318" s="50">
        <f>IF(ISERROR(A318),NA(),SUM(B$20:B318))</f>
        <v>832754.64501665719</v>
      </c>
      <c r="F318" s="55"/>
      <c r="G318" s="55"/>
      <c r="H318" s="62"/>
    </row>
    <row r="319" spans="1:8" x14ac:dyDescent="0.25">
      <c r="A319" s="48">
        <f t="shared" si="19"/>
        <v>299</v>
      </c>
      <c r="B319" s="49">
        <f t="shared" si="20"/>
        <v>1362.4222271909637</v>
      </c>
      <c r="C319" s="49">
        <f t="shared" si="21"/>
        <v>6783.3579132071463</v>
      </c>
      <c r="D319" s="49">
        <f t="shared" si="22"/>
        <v>403305.7324712635</v>
      </c>
      <c r="E319" s="50">
        <f>IF(ISERROR(A319),NA(),SUM(B$20:B319))</f>
        <v>834117.06724384811</v>
      </c>
      <c r="F319" s="55"/>
      <c r="G319" s="55"/>
      <c r="H319" s="62"/>
    </row>
    <row r="320" spans="1:8" x14ac:dyDescent="0.25">
      <c r="A320" s="48">
        <f t="shared" si="19"/>
        <v>300</v>
      </c>
      <c r="B320" s="49">
        <f t="shared" si="20"/>
        <v>1344.3524415709094</v>
      </c>
      <c r="C320" s="49">
        <f t="shared" si="21"/>
        <v>6800.3163079901651</v>
      </c>
      <c r="D320" s="49">
        <f t="shared" si="22"/>
        <v>397849.76860484423</v>
      </c>
      <c r="E320" s="50">
        <f>IF(ISERROR(A320),NA(),SUM(B$20:B320))</f>
        <v>835461.41968541907</v>
      </c>
      <c r="F320" s="55"/>
      <c r="G320" s="55"/>
      <c r="H320" s="62"/>
    </row>
    <row r="321" spans="1:8" x14ac:dyDescent="0.25">
      <c r="A321" s="48">
        <f t="shared" si="19"/>
        <v>301</v>
      </c>
      <c r="B321" s="49">
        <f t="shared" si="20"/>
        <v>1326.1658953495114</v>
      </c>
      <c r="C321" s="49">
        <f t="shared" si="21"/>
        <v>6817.3170987601407</v>
      </c>
      <c r="D321" s="49">
        <f t="shared" si="22"/>
        <v>392358.61740143358</v>
      </c>
      <c r="E321" s="50">
        <f>IF(ISERROR(A321),NA(),SUM(B$20:B321))</f>
        <v>836787.58558076853</v>
      </c>
      <c r="F321" s="55"/>
      <c r="G321" s="55"/>
      <c r="H321" s="62"/>
    </row>
    <row r="322" spans="1:8" x14ac:dyDescent="0.25">
      <c r="A322" s="48">
        <f t="shared" si="19"/>
        <v>302</v>
      </c>
      <c r="B322" s="49">
        <f t="shared" si="20"/>
        <v>1307.8620580048089</v>
      </c>
      <c r="C322" s="49">
        <f t="shared" si="21"/>
        <v>6834.3603915070389</v>
      </c>
      <c r="D322" s="49">
        <f t="shared" si="22"/>
        <v>386832.11906793137</v>
      </c>
      <c r="E322" s="50">
        <f>IF(ISERROR(A322),NA(),SUM(B$20:B322))</f>
        <v>838095.44763877336</v>
      </c>
      <c r="F322" s="55"/>
      <c r="G322" s="55"/>
      <c r="H322" s="62"/>
    </row>
    <row r="323" spans="1:8" x14ac:dyDescent="0.25">
      <c r="A323" s="48">
        <f t="shared" si="19"/>
        <v>303</v>
      </c>
      <c r="B323" s="49">
        <f t="shared" si="20"/>
        <v>1289.4403968931344</v>
      </c>
      <c r="C323" s="49">
        <f t="shared" si="21"/>
        <v>6851.4462924858062</v>
      </c>
      <c r="D323" s="49">
        <f t="shared" si="22"/>
        <v>381270.11317233869</v>
      </c>
      <c r="E323" s="50">
        <f>IF(ISERROR(A323),NA(),SUM(B$20:B323))</f>
        <v>839384.88803566655</v>
      </c>
      <c r="F323" s="55"/>
      <c r="G323" s="55"/>
      <c r="H323" s="62"/>
    </row>
    <row r="324" spans="1:8" x14ac:dyDescent="0.25">
      <c r="A324" s="48">
        <f t="shared" si="19"/>
        <v>304</v>
      </c>
      <c r="B324" s="49">
        <f t="shared" si="20"/>
        <v>1270.9003772411584</v>
      </c>
      <c r="C324" s="49">
        <f t="shared" si="21"/>
        <v>6868.5749082170232</v>
      </c>
      <c r="D324" s="49">
        <f t="shared" si="22"/>
        <v>375672.43864136282</v>
      </c>
      <c r="E324" s="50">
        <f>IF(ISERROR(A324),NA(),SUM(B$20:B324))</f>
        <v>840655.78841290774</v>
      </c>
      <c r="F324" s="55"/>
      <c r="G324" s="55"/>
      <c r="H324" s="62"/>
    </row>
    <row r="325" spans="1:8" x14ac:dyDescent="0.25">
      <c r="A325" s="48">
        <f t="shared" si="19"/>
        <v>305</v>
      </c>
      <c r="B325" s="49">
        <f t="shared" si="20"/>
        <v>1252.241462137905</v>
      </c>
      <c r="C325" s="49">
        <f t="shared" si="21"/>
        <v>6885.7463454875633</v>
      </c>
      <c r="D325" s="49">
        <f t="shared" si="22"/>
        <v>370038.93375801318</v>
      </c>
      <c r="E325" s="50">
        <f>IF(ISERROR(A325),NA(),SUM(B$20:B325))</f>
        <v>841908.02987504564</v>
      </c>
      <c r="F325" s="55"/>
      <c r="G325" s="55"/>
      <c r="H325" s="62"/>
    </row>
    <row r="326" spans="1:8" x14ac:dyDescent="0.25">
      <c r="A326" s="48">
        <f t="shared" si="19"/>
        <v>306</v>
      </c>
      <c r="B326" s="49">
        <f t="shared" si="20"/>
        <v>1233.463112526739</v>
      </c>
      <c r="C326" s="49">
        <f t="shared" si="21"/>
        <v>6902.9607113512839</v>
      </c>
      <c r="D326" s="49">
        <f t="shared" si="22"/>
        <v>364369.43615918863</v>
      </c>
      <c r="E326" s="50">
        <f>IF(ISERROR(A326),NA(),SUM(B$20:B326))</f>
        <v>843141.49298757233</v>
      </c>
      <c r="F326" s="55"/>
      <c r="G326" s="55"/>
      <c r="H326" s="62"/>
    </row>
    <row r="327" spans="1:8" x14ac:dyDescent="0.25">
      <c r="A327" s="48">
        <f t="shared" si="19"/>
        <v>307</v>
      </c>
      <c r="B327" s="49">
        <f t="shared" si="20"/>
        <v>1214.5647871973235</v>
      </c>
      <c r="C327" s="49">
        <f t="shared" si="21"/>
        <v>6920.2181131296611</v>
      </c>
      <c r="D327" s="49">
        <f t="shared" si="22"/>
        <v>358663.78283325629</v>
      </c>
      <c r="E327" s="50">
        <f>IF(ISERROR(A327),NA(),SUM(B$20:B327))</f>
        <v>844356.05777476961</v>
      </c>
      <c r="F327" s="55"/>
      <c r="G327" s="55"/>
      <c r="H327" s="62"/>
    </row>
    <row r="328" spans="1:8" x14ac:dyDescent="0.25">
      <c r="A328" s="48">
        <f t="shared" si="19"/>
        <v>308</v>
      </c>
      <c r="B328" s="49">
        <f t="shared" si="20"/>
        <v>1195.5459427775486</v>
      </c>
      <c r="C328" s="49">
        <f t="shared" si="21"/>
        <v>6937.5186584124849</v>
      </c>
      <c r="D328" s="49">
        <f t="shared" si="22"/>
        <v>352921.81011762132</v>
      </c>
      <c r="E328" s="50">
        <f>IF(ISERROR(A328),NA(),SUM(B$20:B328))</f>
        <v>845551.60371754714</v>
      </c>
      <c r="F328" s="55"/>
      <c r="G328" s="55"/>
      <c r="H328" s="62"/>
    </row>
    <row r="329" spans="1:8" x14ac:dyDescent="0.25">
      <c r="A329" s="48">
        <f t="shared" si="19"/>
        <v>309</v>
      </c>
      <c r="B329" s="49">
        <f t="shared" si="20"/>
        <v>1176.4060337254316</v>
      </c>
      <c r="C329" s="49">
        <f t="shared" si="21"/>
        <v>6954.8624550585164</v>
      </c>
      <c r="D329" s="49">
        <f t="shared" si="22"/>
        <v>347143.35369628825</v>
      </c>
      <c r="E329" s="50">
        <f>IF(ISERROR(A329),NA(),SUM(B$20:B329))</f>
        <v>846728.00975127262</v>
      </c>
      <c r="F329" s="55"/>
      <c r="G329" s="55"/>
      <c r="H329" s="62"/>
    </row>
    <row r="330" spans="1:8" x14ac:dyDescent="0.25">
      <c r="A330" s="48">
        <f t="shared" si="19"/>
        <v>310</v>
      </c>
      <c r="B330" s="49">
        <f t="shared" si="20"/>
        <v>1157.1445123209876</v>
      </c>
      <c r="C330" s="49">
        <f t="shared" si="21"/>
        <v>6972.2496111961609</v>
      </c>
      <c r="D330" s="49">
        <f t="shared" si="22"/>
        <v>341328.24859741307</v>
      </c>
      <c r="E330" s="50">
        <f>IF(ISERROR(A330),NA(),SUM(B$20:B330))</f>
        <v>847885.15426359361</v>
      </c>
      <c r="F330" s="55"/>
      <c r="G330" s="55"/>
      <c r="H330" s="62"/>
    </row>
    <row r="331" spans="1:8" x14ac:dyDescent="0.25">
      <c r="A331" s="48">
        <f t="shared" si="19"/>
        <v>311</v>
      </c>
      <c r="B331" s="49">
        <f t="shared" si="20"/>
        <v>1137.7608286580698</v>
      </c>
      <c r="C331" s="49">
        <f t="shared" si="21"/>
        <v>6989.6802352241511</v>
      </c>
      <c r="D331" s="49">
        <f t="shared" si="22"/>
        <v>335476.329190847</v>
      </c>
      <c r="E331" s="50">
        <f>IF(ISERROR(A331),NA(),SUM(B$20:B331))</f>
        <v>849022.91509225173</v>
      </c>
      <c r="F331" s="55"/>
      <c r="G331" s="55"/>
      <c r="H331" s="62"/>
    </row>
    <row r="332" spans="1:8" x14ac:dyDescent="0.25">
      <c r="A332" s="48">
        <f t="shared" si="19"/>
        <v>312</v>
      </c>
      <c r="B332" s="49">
        <f t="shared" si="20"/>
        <v>1118.2544306361824</v>
      </c>
      <c r="C332" s="49">
        <f t="shared" si="21"/>
        <v>7007.154435812211</v>
      </c>
      <c r="D332" s="49">
        <f t="shared" si="22"/>
        <v>329587.42918567098</v>
      </c>
      <c r="E332" s="50">
        <f>IF(ISERROR(A332),NA(),SUM(B$20:B332))</f>
        <v>850141.16952288791</v>
      </c>
      <c r="F332" s="55"/>
      <c r="G332" s="55"/>
      <c r="H332" s="62"/>
    </row>
    <row r="333" spans="1:8" x14ac:dyDescent="0.25">
      <c r="A333" s="48">
        <f t="shared" si="19"/>
        <v>313</v>
      </c>
      <c r="B333" s="49">
        <f t="shared" si="20"/>
        <v>1098.6247639522619</v>
      </c>
      <c r="C333" s="49">
        <f t="shared" si="21"/>
        <v>7024.6723219017413</v>
      </c>
      <c r="D333" s="49">
        <f t="shared" si="22"/>
        <v>323661.38162772154</v>
      </c>
      <c r="E333" s="50">
        <f>IF(ISERROR(A333),NA(),SUM(B$20:B333))</f>
        <v>851239.79428684013</v>
      </c>
      <c r="F333" s="55"/>
      <c r="G333" s="55"/>
      <c r="H333" s="62"/>
    </row>
    <row r="334" spans="1:8" x14ac:dyDescent="0.25">
      <c r="A334" s="48">
        <f t="shared" si="19"/>
        <v>314</v>
      </c>
      <c r="B334" s="49">
        <f t="shared" si="20"/>
        <v>1078.87127209243</v>
      </c>
      <c r="C334" s="49">
        <f t="shared" si="21"/>
        <v>7042.2340027064956</v>
      </c>
      <c r="D334" s="49">
        <f t="shared" si="22"/>
        <v>317698.01889710751</v>
      </c>
      <c r="E334" s="50">
        <f>IF(ISERROR(A334),NA(),SUM(B$20:B334))</f>
        <v>852318.66555893258</v>
      </c>
      <c r="F334" s="55"/>
      <c r="G334" s="55"/>
      <c r="H334" s="62"/>
    </row>
    <row r="335" spans="1:8" x14ac:dyDescent="0.25">
      <c r="A335" s="48">
        <f t="shared" si="19"/>
        <v>315</v>
      </c>
      <c r="B335" s="49">
        <f t="shared" si="20"/>
        <v>1058.9933963237161</v>
      </c>
      <c r="C335" s="49">
        <f t="shared" si="21"/>
        <v>7059.8395877132625</v>
      </c>
      <c r="D335" s="49">
        <f t="shared" si="22"/>
        <v>311697.17270571797</v>
      </c>
      <c r="E335" s="50">
        <f>IF(ISERROR(A335),NA(),SUM(B$20:B335))</f>
        <v>853377.65895525634</v>
      </c>
      <c r="F335" s="55"/>
      <c r="G335" s="55"/>
      <c r="H335" s="62"/>
    </row>
    <row r="336" spans="1:8" x14ac:dyDescent="0.25">
      <c r="A336" s="48">
        <f t="shared" si="19"/>
        <v>316</v>
      </c>
      <c r="B336" s="49">
        <f t="shared" si="20"/>
        <v>1038.9905756857506</v>
      </c>
      <c r="C336" s="49">
        <f t="shared" si="21"/>
        <v>7077.4891866825437</v>
      </c>
      <c r="D336" s="49">
        <f t="shared" si="22"/>
        <v>305658.67409472115</v>
      </c>
      <c r="E336" s="50">
        <f>IF(ISERROR(A336),NA(),SUM(B$20:B336))</f>
        <v>854416.64953094209</v>
      </c>
      <c r="F336" s="55"/>
      <c r="G336" s="55"/>
      <c r="H336" s="62"/>
    </row>
    <row r="337" spans="1:8" x14ac:dyDescent="0.25">
      <c r="A337" s="48">
        <f t="shared" si="19"/>
        <v>317</v>
      </c>
      <c r="B337" s="49">
        <f t="shared" si="20"/>
        <v>1018.8622469824273</v>
      </c>
      <c r="C337" s="49">
        <f t="shared" si="21"/>
        <v>7095.182909649252</v>
      </c>
      <c r="D337" s="49">
        <f t="shared" si="22"/>
        <v>299582.35343205428</v>
      </c>
      <c r="E337" s="50">
        <f>IF(ISERROR(A337),NA(),SUM(B$20:B337))</f>
        <v>855435.51177792449</v>
      </c>
      <c r="F337" s="55"/>
      <c r="G337" s="55"/>
      <c r="H337" s="62"/>
    </row>
    <row r="338" spans="1:8" x14ac:dyDescent="0.25">
      <c r="A338" s="48">
        <f t="shared" si="19"/>
        <v>318</v>
      </c>
      <c r="B338" s="49">
        <f t="shared" si="20"/>
        <v>998.60784477353729</v>
      </c>
      <c r="C338" s="49">
        <f t="shared" si="21"/>
        <v>7112.9208669233731</v>
      </c>
      <c r="D338" s="49">
        <f t="shared" si="22"/>
        <v>293468.0404099045</v>
      </c>
      <c r="E338" s="50">
        <f>IF(ISERROR(A338),NA(),SUM(B$20:B338))</f>
        <v>856434.11962269805</v>
      </c>
      <c r="F338" s="55"/>
      <c r="G338" s="55"/>
      <c r="H338" s="62"/>
    </row>
    <row r="339" spans="1:8" x14ac:dyDescent="0.25">
      <c r="A339" s="48">
        <f t="shared" si="19"/>
        <v>319</v>
      </c>
      <c r="B339" s="49">
        <f t="shared" si="20"/>
        <v>978.22680136637086</v>
      </c>
      <c r="C339" s="49">
        <f t="shared" si="21"/>
        <v>7130.7031690906797</v>
      </c>
      <c r="D339" s="49">
        <f t="shared" si="22"/>
        <v>287315.56404218019</v>
      </c>
      <c r="E339" s="50">
        <f>IF(ISERROR(A339),NA(),SUM(B$20:B339))</f>
        <v>857412.34642406448</v>
      </c>
      <c r="F339" s="55"/>
      <c r="G339" s="55"/>
      <c r="H339" s="62"/>
    </row>
    <row r="340" spans="1:8" x14ac:dyDescent="0.25">
      <c r="A340" s="48">
        <f t="shared" si="19"/>
        <v>320</v>
      </c>
      <c r="B340" s="49">
        <f t="shared" si="20"/>
        <v>957.71854680728939</v>
      </c>
      <c r="C340" s="49">
        <f t="shared" si="21"/>
        <v>7148.5299270134092</v>
      </c>
      <c r="D340" s="49">
        <f t="shared" si="22"/>
        <v>281124.75266197411</v>
      </c>
      <c r="E340" s="50">
        <f>IF(ISERROR(A340),NA(),SUM(B$20:B340))</f>
        <v>858370.06497087178</v>
      </c>
      <c r="F340" s="55"/>
      <c r="G340" s="55"/>
      <c r="H340" s="62"/>
    </row>
    <row r="341" spans="1:8" x14ac:dyDescent="0.25">
      <c r="A341" s="48">
        <f t="shared" si="19"/>
        <v>321</v>
      </c>
      <c r="B341" s="49">
        <f t="shared" si="20"/>
        <v>937.08250887326869</v>
      </c>
      <c r="C341" s="49">
        <f t="shared" si="21"/>
        <v>7166.4012518309428</v>
      </c>
      <c r="D341" s="49">
        <f t="shared" si="22"/>
        <v>274895.43391901645</v>
      </c>
      <c r="E341" s="50">
        <f>IF(ISERROR(A341),NA(),SUM(B$20:B341))</f>
        <v>859307.14747974509</v>
      </c>
      <c r="F341" s="55"/>
      <c r="G341" s="55"/>
      <c r="H341" s="62"/>
    </row>
    <row r="342" spans="1:8" x14ac:dyDescent="0.25">
      <c r="A342" s="48">
        <f t="shared" si="19"/>
        <v>322</v>
      </c>
      <c r="B342" s="49">
        <f t="shared" si="20"/>
        <v>916.31811306340933</v>
      </c>
      <c r="C342" s="49">
        <f t="shared" si="21"/>
        <v>7184.3172549605188</v>
      </c>
      <c r="D342" s="49">
        <f t="shared" si="22"/>
        <v>268627.43477711931</v>
      </c>
      <c r="E342" s="50">
        <f>IF(ISERROR(A342),NA(),SUM(B$20:B342))</f>
        <v>860223.46559280856</v>
      </c>
      <c r="F342" s="55"/>
      <c r="G342" s="55"/>
      <c r="H342" s="62"/>
    </row>
    <row r="343" spans="1:8" x14ac:dyDescent="0.25">
      <c r="A343" s="48">
        <f t="shared" si="19"/>
        <v>323</v>
      </c>
      <c r="B343" s="49">
        <f t="shared" si="20"/>
        <v>895.42478259041843</v>
      </c>
      <c r="C343" s="49">
        <f t="shared" si="21"/>
        <v>7202.2780480979181</v>
      </c>
      <c r="D343" s="49">
        <f t="shared" si="22"/>
        <v>262320.58151161182</v>
      </c>
      <c r="E343" s="50">
        <f>IF(ISERROR(A343),NA(),SUM(B$20:B343))</f>
        <v>861118.89037539903</v>
      </c>
      <c r="F343" s="55"/>
      <c r="G343" s="55"/>
      <c r="H343" s="62"/>
    </row>
    <row r="344" spans="1:8" x14ac:dyDescent="0.25">
      <c r="A344" s="48">
        <f t="shared" si="19"/>
        <v>324</v>
      </c>
      <c r="B344" s="49">
        <f t="shared" si="20"/>
        <v>874.40193837205959</v>
      </c>
      <c r="C344" s="49">
        <f t="shared" si="21"/>
        <v>7220.2837432181641</v>
      </c>
      <c r="D344" s="49">
        <f t="shared" si="22"/>
        <v>255974.69970676571</v>
      </c>
      <c r="E344" s="50">
        <f>IF(ISERROR(A344),NA(),SUM(B$20:B344))</f>
        <v>861993.29231377109</v>
      </c>
      <c r="F344" s="55"/>
      <c r="G344" s="55"/>
      <c r="H344" s="62"/>
    </row>
    <row r="345" spans="1:8" x14ac:dyDescent="0.25">
      <c r="A345" s="48">
        <f t="shared" si="19"/>
        <v>325</v>
      </c>
      <c r="B345" s="49">
        <f t="shared" si="20"/>
        <v>853.24899902257209</v>
      </c>
      <c r="C345" s="49">
        <f t="shared" si="21"/>
        <v>7238.3344525762095</v>
      </c>
      <c r="D345" s="49">
        <f t="shared" si="22"/>
        <v>249589.61425321206</v>
      </c>
      <c r="E345" s="50">
        <f>IF(ISERROR(A345),NA(),SUM(B$20:B345))</f>
        <v>862846.54131279362</v>
      </c>
      <c r="F345" s="55"/>
      <c r="G345" s="55"/>
      <c r="H345" s="62"/>
    </row>
    <row r="346" spans="1:8" x14ac:dyDescent="0.25">
      <c r="A346" s="48">
        <f t="shared" ref="A346:A409" si="23">IF(type=1,IF(A345&gt;=nper-1,NA(),A345+1),IF(A345&gt;=nper,NA(),A345+1))</f>
        <v>326</v>
      </c>
      <c r="B346" s="49">
        <f t="shared" ref="B346:B409" si="24">IF(ISERROR(A346),NA(),D345*rper)</f>
        <v>831.96538084405938</v>
      </c>
      <c r="C346" s="49">
        <f t="shared" ref="C346:C409" si="25">IF(A346&lt;=IF(type=1,nper-1,nper),FV(gper,A346,,-w),NA())</f>
        <v>7256.4302887076474</v>
      </c>
      <c r="D346" s="49">
        <f t="shared" ref="D346:D409" si="26">IF(ISERROR(A346),NA(),D345-C346+B346)</f>
        <v>243165.14934534847</v>
      </c>
      <c r="E346" s="50">
        <f>IF(ISERROR(A346),NA(),SUM(B$20:B346))</f>
        <v>863678.5066936377</v>
      </c>
      <c r="F346" s="55"/>
      <c r="G346" s="55"/>
      <c r="H346" s="62"/>
    </row>
    <row r="347" spans="1:8" x14ac:dyDescent="0.25">
      <c r="A347" s="48">
        <f t="shared" si="23"/>
        <v>327</v>
      </c>
      <c r="B347" s="49">
        <f t="shared" si="24"/>
        <v>810.55049781784692</v>
      </c>
      <c r="C347" s="49">
        <f t="shared" si="25"/>
        <v>7274.5713644294165</v>
      </c>
      <c r="D347" s="49">
        <f t="shared" si="26"/>
        <v>236701.12847873688</v>
      </c>
      <c r="E347" s="50">
        <f>IF(ISERROR(A347),NA(),SUM(B$20:B347))</f>
        <v>864489.0571914555</v>
      </c>
      <c r="F347" s="55"/>
      <c r="G347" s="55"/>
      <c r="H347" s="62"/>
    </row>
    <row r="348" spans="1:8" x14ac:dyDescent="0.25">
      <c r="A348" s="48">
        <f t="shared" si="23"/>
        <v>328</v>
      </c>
      <c r="B348" s="49">
        <f t="shared" si="24"/>
        <v>789.00376159580776</v>
      </c>
      <c r="C348" s="49">
        <f t="shared" si="25"/>
        <v>7292.7577928404899</v>
      </c>
      <c r="D348" s="49">
        <f t="shared" si="26"/>
        <v>230197.37444749221</v>
      </c>
      <c r="E348" s="50">
        <f>IF(ISERROR(A348),NA(),SUM(B$20:B348))</f>
        <v>865278.06095305132</v>
      </c>
      <c r="F348" s="55"/>
      <c r="G348" s="55"/>
      <c r="H348" s="62"/>
    </row>
    <row r="349" spans="1:8" x14ac:dyDescent="0.25">
      <c r="A349" s="48">
        <f t="shared" si="23"/>
        <v>329</v>
      </c>
      <c r="B349" s="49">
        <f t="shared" si="24"/>
        <v>767.32458149165848</v>
      </c>
      <c r="C349" s="49">
        <f t="shared" si="25"/>
        <v>7310.9896873225907</v>
      </c>
      <c r="D349" s="49">
        <f t="shared" si="26"/>
        <v>223653.70934166128</v>
      </c>
      <c r="E349" s="50">
        <f>IF(ISERROR(A349),NA(),SUM(B$20:B349))</f>
        <v>866045.38553454296</v>
      </c>
      <c r="F349" s="55"/>
      <c r="G349" s="55"/>
      <c r="H349" s="62"/>
    </row>
    <row r="350" spans="1:8" x14ac:dyDescent="0.25">
      <c r="A350" s="48">
        <f t="shared" si="23"/>
        <v>330</v>
      </c>
      <c r="B350" s="49">
        <f t="shared" si="24"/>
        <v>745.51236447222152</v>
      </c>
      <c r="C350" s="49">
        <f t="shared" si="25"/>
        <v>7329.2671615408972</v>
      </c>
      <c r="D350" s="49">
        <f t="shared" si="26"/>
        <v>217069.95454459262</v>
      </c>
      <c r="E350" s="50">
        <f>IF(ISERROR(A350),NA(),SUM(B$20:B350))</f>
        <v>866790.89789901522</v>
      </c>
      <c r="F350" s="55"/>
      <c r="G350" s="55"/>
      <c r="H350" s="62"/>
    </row>
    <row r="351" spans="1:8" x14ac:dyDescent="0.25">
      <c r="A351" s="48">
        <f t="shared" si="23"/>
        <v>331</v>
      </c>
      <c r="B351" s="49">
        <f t="shared" si="24"/>
        <v>723.56651514865882</v>
      </c>
      <c r="C351" s="49">
        <f t="shared" si="25"/>
        <v>7347.5903294447489</v>
      </c>
      <c r="D351" s="49">
        <f t="shared" si="26"/>
        <v>210445.9307302965</v>
      </c>
      <c r="E351" s="50">
        <f>IF(ISERROR(A351),NA(),SUM(B$20:B351))</f>
        <v>867514.46441416384</v>
      </c>
      <c r="F351" s="55"/>
      <c r="G351" s="55"/>
      <c r="H351" s="62"/>
    </row>
    <row r="352" spans="1:8" x14ac:dyDescent="0.25">
      <c r="A352" s="48">
        <f t="shared" si="23"/>
        <v>332</v>
      </c>
      <c r="B352" s="49">
        <f t="shared" si="24"/>
        <v>701.4864357676712</v>
      </c>
      <c r="C352" s="49">
        <f t="shared" si="25"/>
        <v>7365.9593052683604</v>
      </c>
      <c r="D352" s="49">
        <f t="shared" si="26"/>
        <v>203781.45786079581</v>
      </c>
      <c r="E352" s="50">
        <f>IF(ISERROR(A352),NA(),SUM(B$20:B352))</f>
        <v>868215.95084993157</v>
      </c>
      <c r="F352" s="55"/>
      <c r="G352" s="55"/>
      <c r="H352" s="62"/>
    </row>
    <row r="353" spans="1:8" x14ac:dyDescent="0.25">
      <c r="A353" s="48">
        <f t="shared" si="23"/>
        <v>333</v>
      </c>
      <c r="B353" s="49">
        <f t="shared" si="24"/>
        <v>679.27152620266838</v>
      </c>
      <c r="C353" s="49">
        <f t="shared" si="25"/>
        <v>7384.3742035315327</v>
      </c>
      <c r="D353" s="49">
        <f t="shared" si="26"/>
        <v>197076.35518346695</v>
      </c>
      <c r="E353" s="50">
        <f>IF(ISERROR(A353),NA(),SUM(B$20:B353))</f>
        <v>868895.22237613425</v>
      </c>
      <c r="F353" s="55"/>
      <c r="G353" s="55"/>
      <c r="H353" s="62"/>
    </row>
    <row r="354" spans="1:8" x14ac:dyDescent="0.25">
      <c r="A354" s="48">
        <f t="shared" si="23"/>
        <v>334</v>
      </c>
      <c r="B354" s="49">
        <f t="shared" si="24"/>
        <v>656.92118394490501</v>
      </c>
      <c r="C354" s="49">
        <f t="shared" si="25"/>
        <v>7402.8351390403586</v>
      </c>
      <c r="D354" s="49">
        <f t="shared" si="26"/>
        <v>190330.44122837149</v>
      </c>
      <c r="E354" s="50">
        <f>IF(ISERROR(A354),NA(),SUM(B$20:B354))</f>
        <v>869552.14356007916</v>
      </c>
      <c r="F354" s="55"/>
      <c r="G354" s="55"/>
      <c r="H354" s="62"/>
    </row>
    <row r="355" spans="1:8" x14ac:dyDescent="0.25">
      <c r="A355" s="48">
        <f t="shared" si="23"/>
        <v>335</v>
      </c>
      <c r="B355" s="49">
        <f t="shared" si="24"/>
        <v>634.4348040945863</v>
      </c>
      <c r="C355" s="49">
        <f t="shared" si="25"/>
        <v>7421.3422268879594</v>
      </c>
      <c r="D355" s="49">
        <f t="shared" si="26"/>
        <v>183543.5338055781</v>
      </c>
      <c r="E355" s="50">
        <f>IF(ISERROR(A355),NA(),SUM(B$20:B355))</f>
        <v>870186.57836417377</v>
      </c>
      <c r="F355" s="55"/>
      <c r="G355" s="55"/>
      <c r="H355" s="62"/>
    </row>
    <row r="356" spans="1:8" x14ac:dyDescent="0.25">
      <c r="A356" s="48">
        <f t="shared" si="23"/>
        <v>336</v>
      </c>
      <c r="B356" s="49">
        <f t="shared" si="24"/>
        <v>611.81177935194114</v>
      </c>
      <c r="C356" s="49">
        <f t="shared" si="25"/>
        <v>7439.8955824551813</v>
      </c>
      <c r="D356" s="49">
        <f t="shared" si="26"/>
        <v>176715.45000247486</v>
      </c>
      <c r="E356" s="50">
        <f>IF(ISERROR(A356),NA(),SUM(B$20:B356))</f>
        <v>870798.39014352567</v>
      </c>
      <c r="F356" s="55"/>
      <c r="G356" s="55"/>
      <c r="H356" s="62"/>
    </row>
    <row r="357" spans="1:8" x14ac:dyDescent="0.25">
      <c r="A357" s="48">
        <f t="shared" si="23"/>
        <v>337</v>
      </c>
      <c r="B357" s="49">
        <f t="shared" si="24"/>
        <v>589.05150000826313</v>
      </c>
      <c r="C357" s="49">
        <f t="shared" si="25"/>
        <v>7458.4953214113166</v>
      </c>
      <c r="D357" s="49">
        <f t="shared" si="26"/>
        <v>169846.0061810718</v>
      </c>
      <c r="E357" s="50">
        <f>IF(ISERROR(A357),NA(),SUM(B$20:B357))</f>
        <v>871387.44164353388</v>
      </c>
      <c r="F357" s="55"/>
      <c r="G357" s="55"/>
      <c r="H357" s="62"/>
    </row>
    <row r="358" spans="1:8" x14ac:dyDescent="0.25">
      <c r="A358" s="48">
        <f t="shared" si="23"/>
        <v>338</v>
      </c>
      <c r="B358" s="49">
        <f t="shared" si="24"/>
        <v>566.15335393691907</v>
      </c>
      <c r="C358" s="49">
        <f t="shared" si="25"/>
        <v>7477.141559714848</v>
      </c>
      <c r="D358" s="49">
        <f t="shared" si="26"/>
        <v>162935.01797529386</v>
      </c>
      <c r="E358" s="50">
        <f>IF(ISERROR(A358),NA(),SUM(B$20:B358))</f>
        <v>871953.59499747085</v>
      </c>
      <c r="F358" s="55"/>
      <c r="G358" s="55"/>
      <c r="H358" s="62"/>
    </row>
    <row r="359" spans="1:8" x14ac:dyDescent="0.25">
      <c r="A359" s="48">
        <f t="shared" si="23"/>
        <v>339</v>
      </c>
      <c r="B359" s="49">
        <f t="shared" si="24"/>
        <v>543.11672658432542</v>
      </c>
      <c r="C359" s="49">
        <f t="shared" si="25"/>
        <v>7495.8344136141341</v>
      </c>
      <c r="D359" s="49">
        <f t="shared" si="26"/>
        <v>155982.30028826406</v>
      </c>
      <c r="E359" s="50">
        <f>IF(ISERROR(A359),NA(),SUM(B$20:B359))</f>
        <v>872496.71172405523</v>
      </c>
      <c r="F359" s="55"/>
      <c r="G359" s="55"/>
      <c r="H359" s="62"/>
    </row>
    <row r="360" spans="1:8" x14ac:dyDescent="0.25">
      <c r="A360" s="48">
        <f t="shared" si="23"/>
        <v>340</v>
      </c>
      <c r="B360" s="49">
        <f t="shared" si="24"/>
        <v>519.94100096089221</v>
      </c>
      <c r="C360" s="49">
        <f t="shared" si="25"/>
        <v>7514.5739996481689</v>
      </c>
      <c r="D360" s="49">
        <f t="shared" si="26"/>
        <v>148987.66728957678</v>
      </c>
      <c r="E360" s="50">
        <f>IF(ISERROR(A360),NA(),SUM(B$20:B360))</f>
        <v>873016.65272501612</v>
      </c>
      <c r="F360" s="55"/>
      <c r="G360" s="55"/>
      <c r="H360" s="62"/>
    </row>
    <row r="361" spans="1:8" x14ac:dyDescent="0.25">
      <c r="A361" s="48">
        <f t="shared" si="23"/>
        <v>341</v>
      </c>
      <c r="B361" s="49">
        <f t="shared" si="24"/>
        <v>496.6255576319341</v>
      </c>
      <c r="C361" s="49">
        <f t="shared" si="25"/>
        <v>7533.3604346472885</v>
      </c>
      <c r="D361" s="49">
        <f t="shared" si="26"/>
        <v>141950.93241256141</v>
      </c>
      <c r="E361" s="50">
        <f>IF(ISERROR(A361),NA(),SUM(B$20:B361))</f>
        <v>873513.27828264807</v>
      </c>
      <c r="F361" s="55"/>
      <c r="G361" s="55"/>
      <c r="H361" s="62"/>
    </row>
    <row r="362" spans="1:8" x14ac:dyDescent="0.25">
      <c r="A362" s="48">
        <f t="shared" si="23"/>
        <v>342</v>
      </c>
      <c r="B362" s="49">
        <f t="shared" si="24"/>
        <v>473.16977470854897</v>
      </c>
      <c r="C362" s="49">
        <f t="shared" si="25"/>
        <v>7552.193835733905</v>
      </c>
      <c r="D362" s="49">
        <f t="shared" si="26"/>
        <v>134871.90835153605</v>
      </c>
      <c r="E362" s="50">
        <f>IF(ISERROR(A362),NA(),SUM(B$20:B362))</f>
        <v>873986.44805735664</v>
      </c>
      <c r="F362" s="55"/>
      <c r="G362" s="55"/>
      <c r="H362" s="62"/>
    </row>
    <row r="363" spans="1:8" x14ac:dyDescent="0.25">
      <c r="A363" s="48">
        <f t="shared" si="23"/>
        <v>343</v>
      </c>
      <c r="B363" s="49">
        <f t="shared" si="24"/>
        <v>449.57302783846387</v>
      </c>
      <c r="C363" s="49">
        <f t="shared" si="25"/>
        <v>7571.0743203232405</v>
      </c>
      <c r="D363" s="49">
        <f t="shared" si="26"/>
        <v>127750.40705905127</v>
      </c>
      <c r="E363" s="50">
        <f>IF(ISERROR(A363),NA(),SUM(B$20:B363))</f>
        <v>874436.02108519513</v>
      </c>
      <c r="F363" s="55"/>
      <c r="G363" s="55"/>
      <c r="H363" s="62"/>
    </row>
    <row r="364" spans="1:8" x14ac:dyDescent="0.25">
      <c r="A364" s="48">
        <f t="shared" si="23"/>
        <v>344</v>
      </c>
      <c r="B364" s="49">
        <f t="shared" si="24"/>
        <v>425.83469019684742</v>
      </c>
      <c r="C364" s="49">
        <f t="shared" si="25"/>
        <v>7590.0020061240475</v>
      </c>
      <c r="D364" s="49">
        <f t="shared" si="26"/>
        <v>120586.23974312407</v>
      </c>
      <c r="E364" s="50">
        <f>IF(ISERROR(A364),NA(),SUM(B$20:B364))</f>
        <v>874861.85577539203</v>
      </c>
      <c r="F364" s="55"/>
      <c r="G364" s="55"/>
      <c r="H364" s="62"/>
    </row>
    <row r="365" spans="1:8" x14ac:dyDescent="0.25">
      <c r="A365" s="48">
        <f t="shared" si="23"/>
        <v>345</v>
      </c>
      <c r="B365" s="49">
        <f t="shared" si="24"/>
        <v>401.9541324770895</v>
      </c>
      <c r="C365" s="49">
        <f t="shared" si="25"/>
        <v>7608.9770111393591</v>
      </c>
      <c r="D365" s="49">
        <f t="shared" si="26"/>
        <v>113379.21686446179</v>
      </c>
      <c r="E365" s="50">
        <f>IF(ISERROR(A365),NA(),SUM(B$20:B365))</f>
        <v>875263.80990786909</v>
      </c>
      <c r="F365" s="55"/>
      <c r="G365" s="55"/>
      <c r="H365" s="62"/>
    </row>
    <row r="366" spans="1:8" x14ac:dyDescent="0.25">
      <c r="A366" s="48">
        <f t="shared" si="23"/>
        <v>346</v>
      </c>
      <c r="B366" s="49">
        <f t="shared" si="24"/>
        <v>377.93072288154804</v>
      </c>
      <c r="C366" s="49">
        <f t="shared" si="25"/>
        <v>7627.9994536672066</v>
      </c>
      <c r="D366" s="49">
        <f t="shared" si="26"/>
        <v>106129.14813367614</v>
      </c>
      <c r="E366" s="50">
        <f>IF(ISERROR(A366),NA(),SUM(B$20:B366))</f>
        <v>875641.74063075066</v>
      </c>
      <c r="F366" s="55"/>
      <c r="G366" s="55"/>
      <c r="H366" s="62"/>
    </row>
    <row r="367" spans="1:8" x14ac:dyDescent="0.25">
      <c r="A367" s="48">
        <f t="shared" si="23"/>
        <v>347</v>
      </c>
      <c r="B367" s="49">
        <f t="shared" si="24"/>
        <v>353.76382711226194</v>
      </c>
      <c r="C367" s="49">
        <f t="shared" si="25"/>
        <v>7647.0694523013735</v>
      </c>
      <c r="D367" s="49">
        <f t="shared" si="26"/>
        <v>98835.84250848701</v>
      </c>
      <c r="E367" s="50">
        <f>IF(ISERROR(A367),NA(),SUM(B$20:B367))</f>
        <v>875995.50445786293</v>
      </c>
      <c r="F367" s="55"/>
      <c r="G367" s="55"/>
      <c r="H367" s="62"/>
    </row>
    <row r="368" spans="1:8" x14ac:dyDescent="0.25">
      <c r="A368" s="48">
        <f t="shared" si="23"/>
        <v>348</v>
      </c>
      <c r="B368" s="49">
        <f t="shared" si="24"/>
        <v>329.45280836163096</v>
      </c>
      <c r="C368" s="49">
        <f t="shared" si="25"/>
        <v>7666.187125932126</v>
      </c>
      <c r="D368" s="49">
        <f t="shared" si="26"/>
        <v>91499.108190916522</v>
      </c>
      <c r="E368" s="50">
        <f>IF(ISERROR(A368),NA(),SUM(B$20:B368))</f>
        <v>876324.95726622455</v>
      </c>
      <c r="F368" s="55"/>
      <c r="G368" s="55"/>
      <c r="H368" s="62"/>
    </row>
    <row r="369" spans="1:8" x14ac:dyDescent="0.25">
      <c r="A369" s="48">
        <f t="shared" si="23"/>
        <v>349</v>
      </c>
      <c r="B369" s="49">
        <f t="shared" si="24"/>
        <v>304.99702730306211</v>
      </c>
      <c r="C369" s="49">
        <f t="shared" si="25"/>
        <v>7685.3525937469585</v>
      </c>
      <c r="D369" s="49">
        <f t="shared" si="26"/>
        <v>84118.752624472632</v>
      </c>
      <c r="E369" s="50">
        <f>IF(ISERROR(A369),NA(),SUM(B$20:B369))</f>
        <v>876629.95429352764</v>
      </c>
      <c r="F369" s="55"/>
      <c r="G369" s="55"/>
      <c r="H369" s="62"/>
    </row>
    <row r="370" spans="1:8" x14ac:dyDescent="0.25">
      <c r="A370" s="48">
        <f t="shared" si="23"/>
        <v>350</v>
      </c>
      <c r="B370" s="49">
        <f t="shared" si="24"/>
        <v>280.39584208158192</v>
      </c>
      <c r="C370" s="49">
        <f t="shared" si="25"/>
        <v>7704.5659752313231</v>
      </c>
      <c r="D370" s="49">
        <f t="shared" si="26"/>
        <v>76694.582491322886</v>
      </c>
      <c r="E370" s="50">
        <f>IF(ISERROR(A370),NA(),SUM(B$20:B370))</f>
        <v>876910.35013560927</v>
      </c>
      <c r="F370" s="55"/>
      <c r="G370" s="55"/>
      <c r="H370" s="62"/>
    </row>
    <row r="371" spans="1:8" x14ac:dyDescent="0.25">
      <c r="A371" s="48">
        <f t="shared" si="23"/>
        <v>351</v>
      </c>
      <c r="B371" s="49">
        <f t="shared" si="24"/>
        <v>255.64860830441552</v>
      </c>
      <c r="C371" s="49">
        <f t="shared" si="25"/>
        <v>7723.8273901694001</v>
      </c>
      <c r="D371" s="49">
        <f t="shared" si="26"/>
        <v>69226.403709457896</v>
      </c>
      <c r="E371" s="50">
        <f>IF(ISERROR(A371),NA(),SUM(B$20:B371))</f>
        <v>877165.99874391372</v>
      </c>
      <c r="F371" s="55"/>
      <c r="G371" s="55"/>
      <c r="H371" s="62"/>
    </row>
    <row r="372" spans="1:8" x14ac:dyDescent="0.25">
      <c r="A372" s="48">
        <f t="shared" si="23"/>
        <v>352</v>
      </c>
      <c r="B372" s="49">
        <f t="shared" si="24"/>
        <v>230.75467903153165</v>
      </c>
      <c r="C372" s="49">
        <f t="shared" si="25"/>
        <v>7743.1369586448245</v>
      </c>
      <c r="D372" s="49">
        <f t="shared" si="26"/>
        <v>61714.021429844601</v>
      </c>
      <c r="E372" s="50">
        <f>IF(ISERROR(A372),NA(),SUM(B$20:B372))</f>
        <v>877396.75342294527</v>
      </c>
      <c r="F372" s="55"/>
      <c r="G372" s="55"/>
      <c r="H372" s="62"/>
    </row>
    <row r="373" spans="1:8" x14ac:dyDescent="0.25">
      <c r="A373" s="48">
        <f t="shared" si="23"/>
        <v>353</v>
      </c>
      <c r="B373" s="49">
        <f t="shared" si="24"/>
        <v>205.71340476615342</v>
      </c>
      <c r="C373" s="49">
        <f t="shared" si="25"/>
        <v>7762.4948010414373</v>
      </c>
      <c r="D373" s="49">
        <f t="shared" si="26"/>
        <v>54157.240033569316</v>
      </c>
      <c r="E373" s="50">
        <f>IF(ISERROR(A373),NA(),SUM(B$20:B373))</f>
        <v>877602.46682771144</v>
      </c>
      <c r="F373" s="55"/>
      <c r="G373" s="55"/>
      <c r="H373" s="62"/>
    </row>
    <row r="374" spans="1:8" x14ac:dyDescent="0.25">
      <c r="A374" s="48">
        <f t="shared" si="23"/>
        <v>354</v>
      </c>
      <c r="B374" s="49">
        <f t="shared" si="24"/>
        <v>180.52413344523524</v>
      </c>
      <c r="C374" s="49">
        <f t="shared" si="25"/>
        <v>7781.9010380440386</v>
      </c>
      <c r="D374" s="49">
        <f t="shared" si="26"/>
        <v>46555.863128970515</v>
      </c>
      <c r="E374" s="50">
        <f>IF(ISERROR(A374),NA(),SUM(B$20:B374))</f>
        <v>877782.99096115667</v>
      </c>
      <c r="F374" s="55"/>
      <c r="G374" s="55"/>
      <c r="H374" s="62"/>
    </row>
    <row r="375" spans="1:8" x14ac:dyDescent="0.25">
      <c r="A375" s="48">
        <f t="shared" si="23"/>
        <v>355</v>
      </c>
      <c r="B375" s="49">
        <f t="shared" si="24"/>
        <v>155.18621042990532</v>
      </c>
      <c r="C375" s="49">
        <f t="shared" si="25"/>
        <v>7801.3557906391488</v>
      </c>
      <c r="D375" s="49">
        <f t="shared" si="26"/>
        <v>38909.693548761272</v>
      </c>
      <c r="E375" s="50">
        <f>IF(ISERROR(A375),NA(),SUM(B$20:B375))</f>
        <v>877938.17717158655</v>
      </c>
      <c r="F375" s="55"/>
      <c r="G375" s="55"/>
      <c r="H375" s="62"/>
    </row>
    <row r="376" spans="1:8" x14ac:dyDescent="0.25">
      <c r="A376" s="48">
        <f t="shared" si="23"/>
        <v>356</v>
      </c>
      <c r="B376" s="49">
        <f t="shared" si="24"/>
        <v>129.69897849587389</v>
      </c>
      <c r="C376" s="49">
        <f t="shared" si="25"/>
        <v>7820.8591801157481</v>
      </c>
      <c r="D376" s="49">
        <f t="shared" si="26"/>
        <v>31218.533347141398</v>
      </c>
      <c r="E376" s="50">
        <f>IF(ISERROR(A376),NA(),SUM(B$20:B376))</f>
        <v>878067.87615008245</v>
      </c>
      <c r="F376" s="55"/>
      <c r="G376" s="55"/>
      <c r="H376" s="62"/>
    </row>
    <row r="377" spans="1:8" x14ac:dyDescent="0.25">
      <c r="A377" s="48">
        <f t="shared" si="23"/>
        <v>357</v>
      </c>
      <c r="B377" s="49">
        <f t="shared" si="24"/>
        <v>104.06177782380706</v>
      </c>
      <c r="C377" s="49">
        <f t="shared" si="25"/>
        <v>7840.4113280660385</v>
      </c>
      <c r="D377" s="49">
        <f t="shared" si="26"/>
        <v>23482.183796899168</v>
      </c>
      <c r="E377" s="50">
        <f>IF(ISERROR(A377),NA(),SUM(B$20:B377))</f>
        <v>878171.93792790629</v>
      </c>
      <c r="F377" s="55"/>
      <c r="G377" s="55"/>
      <c r="H377" s="62"/>
    </row>
    <row r="378" spans="1:8" x14ac:dyDescent="0.25">
      <c r="A378" s="48">
        <f t="shared" si="23"/>
        <v>358</v>
      </c>
      <c r="B378" s="49">
        <f t="shared" si="24"/>
        <v>78.273945989665705</v>
      </c>
      <c r="C378" s="49">
        <f t="shared" si="25"/>
        <v>7860.0123563861998</v>
      </c>
      <c r="D378" s="49">
        <f t="shared" si="26"/>
        <v>15700.445386502633</v>
      </c>
      <c r="E378" s="50">
        <f>IF(ISERROR(A378),NA(),SUM(B$20:B378))</f>
        <v>878250.21187389595</v>
      </c>
      <c r="F378" s="55"/>
      <c r="G378" s="55"/>
      <c r="H378" s="62"/>
    </row>
    <row r="379" spans="1:8" x14ac:dyDescent="0.25">
      <c r="A379" s="48">
        <f t="shared" si="23"/>
        <v>359</v>
      </c>
      <c r="B379" s="49">
        <f t="shared" si="24"/>
        <v>52.334817955009989</v>
      </c>
      <c r="C379" s="49">
        <f t="shared" si="25"/>
        <v>7879.662387277167</v>
      </c>
      <c r="D379" s="49">
        <f t="shared" si="26"/>
        <v>7873.1178171804768</v>
      </c>
      <c r="E379" s="50">
        <f>IF(ISERROR(A379),NA(),SUM(B$20:B379))</f>
        <v>878302.54669185099</v>
      </c>
      <c r="F379" s="55"/>
      <c r="G379" s="55"/>
      <c r="H379" s="62"/>
    </row>
    <row r="380" spans="1:8" x14ac:dyDescent="0.25">
      <c r="A380" s="48">
        <f t="shared" si="23"/>
        <v>360</v>
      </c>
      <c r="B380" s="49">
        <f t="shared" si="24"/>
        <v>26.243726057268862</v>
      </c>
      <c r="C380" s="49">
        <f t="shared" si="25"/>
        <v>7899.3615432453589</v>
      </c>
      <c r="D380" s="49">
        <f t="shared" si="26"/>
        <v>-7.6132771198444971E-9</v>
      </c>
      <c r="E380" s="50">
        <f>IF(ISERROR(A380),NA(),SUM(B$20:B380))</f>
        <v>878328.79041790823</v>
      </c>
      <c r="F380" s="55"/>
      <c r="G380" s="55"/>
      <c r="H380" s="62"/>
    </row>
    <row r="381" spans="1:8" x14ac:dyDescent="0.25">
      <c r="A381" s="48" t="e">
        <f t="shared" si="23"/>
        <v>#N/A</v>
      </c>
      <c r="B381" s="49" t="e">
        <f t="shared" si="24"/>
        <v>#N/A</v>
      </c>
      <c r="C381" s="49" t="e">
        <f t="shared" si="25"/>
        <v>#N/A</v>
      </c>
      <c r="D381" s="49" t="e">
        <f t="shared" si="26"/>
        <v>#N/A</v>
      </c>
      <c r="E381" s="50" t="e">
        <f>IF(ISERROR(A381),NA(),SUM(B$20:B381))</f>
        <v>#N/A</v>
      </c>
      <c r="F381" s="55"/>
      <c r="G381" s="55"/>
      <c r="H381" s="62"/>
    </row>
    <row r="382" spans="1:8" x14ac:dyDescent="0.25">
      <c r="A382" s="48" t="e">
        <f t="shared" si="23"/>
        <v>#N/A</v>
      </c>
      <c r="B382" s="49" t="e">
        <f t="shared" si="24"/>
        <v>#N/A</v>
      </c>
      <c r="C382" s="49" t="e">
        <f t="shared" si="25"/>
        <v>#N/A</v>
      </c>
      <c r="D382" s="49" t="e">
        <f t="shared" si="26"/>
        <v>#N/A</v>
      </c>
      <c r="E382" s="50" t="e">
        <f>IF(ISERROR(A382),NA(),SUM(B$20:B382))</f>
        <v>#N/A</v>
      </c>
      <c r="F382" s="55"/>
      <c r="G382" s="55"/>
      <c r="H382" s="62"/>
    </row>
    <row r="383" spans="1:8" x14ac:dyDescent="0.25">
      <c r="A383" s="48" t="e">
        <f t="shared" si="23"/>
        <v>#N/A</v>
      </c>
      <c r="B383" s="49" t="e">
        <f t="shared" si="24"/>
        <v>#N/A</v>
      </c>
      <c r="C383" s="49" t="e">
        <f t="shared" si="25"/>
        <v>#N/A</v>
      </c>
      <c r="D383" s="49" t="e">
        <f t="shared" si="26"/>
        <v>#N/A</v>
      </c>
      <c r="E383" s="50" t="e">
        <f>IF(ISERROR(A383),NA(),SUM(B$20:B383))</f>
        <v>#N/A</v>
      </c>
      <c r="F383" s="55"/>
      <c r="G383" s="55"/>
      <c r="H383" s="62"/>
    </row>
    <row r="384" spans="1:8" x14ac:dyDescent="0.25">
      <c r="A384" s="48" t="e">
        <f t="shared" si="23"/>
        <v>#N/A</v>
      </c>
      <c r="B384" s="49" t="e">
        <f t="shared" si="24"/>
        <v>#N/A</v>
      </c>
      <c r="C384" s="49" t="e">
        <f t="shared" si="25"/>
        <v>#N/A</v>
      </c>
      <c r="D384" s="49" t="e">
        <f t="shared" si="26"/>
        <v>#N/A</v>
      </c>
      <c r="E384" s="50" t="e">
        <f>IF(ISERROR(A384),NA(),SUM(B$20:B384))</f>
        <v>#N/A</v>
      </c>
      <c r="F384" s="55"/>
      <c r="G384" s="55"/>
      <c r="H384" s="62"/>
    </row>
    <row r="385" spans="1:8" x14ac:dyDescent="0.25">
      <c r="A385" s="48" t="e">
        <f t="shared" si="23"/>
        <v>#N/A</v>
      </c>
      <c r="B385" s="49" t="e">
        <f t="shared" si="24"/>
        <v>#N/A</v>
      </c>
      <c r="C385" s="49" t="e">
        <f t="shared" si="25"/>
        <v>#N/A</v>
      </c>
      <c r="D385" s="49" t="e">
        <f t="shared" si="26"/>
        <v>#N/A</v>
      </c>
      <c r="E385" s="50" t="e">
        <f>IF(ISERROR(A385),NA(),SUM(B$20:B385))</f>
        <v>#N/A</v>
      </c>
      <c r="F385" s="55"/>
      <c r="G385" s="55"/>
      <c r="H385" s="62"/>
    </row>
    <row r="386" spans="1:8" x14ac:dyDescent="0.25">
      <c r="A386" s="48" t="e">
        <f t="shared" si="23"/>
        <v>#N/A</v>
      </c>
      <c r="B386" s="49" t="e">
        <f t="shared" si="24"/>
        <v>#N/A</v>
      </c>
      <c r="C386" s="49" t="e">
        <f t="shared" si="25"/>
        <v>#N/A</v>
      </c>
      <c r="D386" s="49" t="e">
        <f t="shared" si="26"/>
        <v>#N/A</v>
      </c>
      <c r="E386" s="50" t="e">
        <f>IF(ISERROR(A386),NA(),SUM(B$20:B386))</f>
        <v>#N/A</v>
      </c>
      <c r="F386" s="55"/>
      <c r="G386" s="55"/>
      <c r="H386" s="62"/>
    </row>
    <row r="387" spans="1:8" x14ac:dyDescent="0.25">
      <c r="A387" s="48" t="e">
        <f t="shared" si="23"/>
        <v>#N/A</v>
      </c>
      <c r="B387" s="49" t="e">
        <f t="shared" si="24"/>
        <v>#N/A</v>
      </c>
      <c r="C387" s="49" t="e">
        <f t="shared" si="25"/>
        <v>#N/A</v>
      </c>
      <c r="D387" s="49" t="e">
        <f t="shared" si="26"/>
        <v>#N/A</v>
      </c>
      <c r="E387" s="50" t="e">
        <f>IF(ISERROR(A387),NA(),SUM(B$20:B387))</f>
        <v>#N/A</v>
      </c>
      <c r="F387" s="55"/>
      <c r="G387" s="55"/>
      <c r="H387" s="62"/>
    </row>
    <row r="388" spans="1:8" x14ac:dyDescent="0.25">
      <c r="A388" s="48" t="e">
        <f t="shared" si="23"/>
        <v>#N/A</v>
      </c>
      <c r="B388" s="49" t="e">
        <f t="shared" si="24"/>
        <v>#N/A</v>
      </c>
      <c r="C388" s="49" t="e">
        <f t="shared" si="25"/>
        <v>#N/A</v>
      </c>
      <c r="D388" s="49" t="e">
        <f t="shared" si="26"/>
        <v>#N/A</v>
      </c>
      <c r="E388" s="50" t="e">
        <f>IF(ISERROR(A388),NA(),SUM(B$20:B388))</f>
        <v>#N/A</v>
      </c>
      <c r="F388" s="55"/>
      <c r="G388" s="55"/>
      <c r="H388" s="62"/>
    </row>
    <row r="389" spans="1:8" x14ac:dyDescent="0.25">
      <c r="A389" s="48" t="e">
        <f t="shared" si="23"/>
        <v>#N/A</v>
      </c>
      <c r="B389" s="49" t="e">
        <f t="shared" si="24"/>
        <v>#N/A</v>
      </c>
      <c r="C389" s="49" t="e">
        <f t="shared" si="25"/>
        <v>#N/A</v>
      </c>
      <c r="D389" s="49" t="e">
        <f t="shared" si="26"/>
        <v>#N/A</v>
      </c>
      <c r="E389" s="50" t="e">
        <f>IF(ISERROR(A389),NA(),SUM(B$20:B389))</f>
        <v>#N/A</v>
      </c>
      <c r="F389" s="55"/>
      <c r="G389" s="55"/>
      <c r="H389" s="62"/>
    </row>
    <row r="390" spans="1:8" x14ac:dyDescent="0.25">
      <c r="A390" s="48" t="e">
        <f t="shared" si="23"/>
        <v>#N/A</v>
      </c>
      <c r="B390" s="49" t="e">
        <f t="shared" si="24"/>
        <v>#N/A</v>
      </c>
      <c r="C390" s="49" t="e">
        <f t="shared" si="25"/>
        <v>#N/A</v>
      </c>
      <c r="D390" s="49" t="e">
        <f t="shared" si="26"/>
        <v>#N/A</v>
      </c>
      <c r="E390" s="50" t="e">
        <f>IF(ISERROR(A390),NA(),SUM(B$20:B390))</f>
        <v>#N/A</v>
      </c>
      <c r="F390" s="55"/>
      <c r="G390" s="55"/>
      <c r="H390" s="62"/>
    </row>
    <row r="391" spans="1:8" x14ac:dyDescent="0.25">
      <c r="A391" s="48" t="e">
        <f t="shared" si="23"/>
        <v>#N/A</v>
      </c>
      <c r="B391" s="49" t="e">
        <f t="shared" si="24"/>
        <v>#N/A</v>
      </c>
      <c r="C391" s="49" t="e">
        <f t="shared" si="25"/>
        <v>#N/A</v>
      </c>
      <c r="D391" s="49" t="e">
        <f t="shared" si="26"/>
        <v>#N/A</v>
      </c>
      <c r="E391" s="50" t="e">
        <f>IF(ISERROR(A391),NA(),SUM(B$20:B391))</f>
        <v>#N/A</v>
      </c>
      <c r="F391" s="55"/>
      <c r="G391" s="55"/>
      <c r="H391" s="62"/>
    </row>
    <row r="392" spans="1:8" x14ac:dyDescent="0.25">
      <c r="A392" s="48" t="e">
        <f t="shared" si="23"/>
        <v>#N/A</v>
      </c>
      <c r="B392" s="49" t="e">
        <f t="shared" si="24"/>
        <v>#N/A</v>
      </c>
      <c r="C392" s="49" t="e">
        <f t="shared" si="25"/>
        <v>#N/A</v>
      </c>
      <c r="D392" s="49" t="e">
        <f t="shared" si="26"/>
        <v>#N/A</v>
      </c>
      <c r="E392" s="50" t="e">
        <f>IF(ISERROR(A392),NA(),SUM(B$20:B392))</f>
        <v>#N/A</v>
      </c>
      <c r="F392" s="55"/>
      <c r="G392" s="55"/>
      <c r="H392" s="62"/>
    </row>
    <row r="393" spans="1:8" x14ac:dyDescent="0.25">
      <c r="A393" s="48" t="e">
        <f t="shared" si="23"/>
        <v>#N/A</v>
      </c>
      <c r="B393" s="49" t="e">
        <f t="shared" si="24"/>
        <v>#N/A</v>
      </c>
      <c r="C393" s="49" t="e">
        <f t="shared" si="25"/>
        <v>#N/A</v>
      </c>
      <c r="D393" s="49" t="e">
        <f t="shared" si="26"/>
        <v>#N/A</v>
      </c>
      <c r="E393" s="50" t="e">
        <f>IF(ISERROR(A393),NA(),SUM(B$20:B393))</f>
        <v>#N/A</v>
      </c>
      <c r="F393" s="55"/>
      <c r="G393" s="55"/>
      <c r="H393" s="62"/>
    </row>
    <row r="394" spans="1:8" x14ac:dyDescent="0.25">
      <c r="A394" s="48" t="e">
        <f t="shared" si="23"/>
        <v>#N/A</v>
      </c>
      <c r="B394" s="49" t="e">
        <f t="shared" si="24"/>
        <v>#N/A</v>
      </c>
      <c r="C394" s="49" t="e">
        <f t="shared" si="25"/>
        <v>#N/A</v>
      </c>
      <c r="D394" s="49" t="e">
        <f t="shared" si="26"/>
        <v>#N/A</v>
      </c>
      <c r="E394" s="50" t="e">
        <f>IF(ISERROR(A394),NA(),SUM(B$20:B394))</f>
        <v>#N/A</v>
      </c>
      <c r="F394" s="55"/>
      <c r="G394" s="55"/>
      <c r="H394" s="62"/>
    </row>
    <row r="395" spans="1:8" x14ac:dyDescent="0.25">
      <c r="A395" s="48" t="e">
        <f t="shared" si="23"/>
        <v>#N/A</v>
      </c>
      <c r="B395" s="49" t="e">
        <f t="shared" si="24"/>
        <v>#N/A</v>
      </c>
      <c r="C395" s="49" t="e">
        <f t="shared" si="25"/>
        <v>#N/A</v>
      </c>
      <c r="D395" s="49" t="e">
        <f t="shared" si="26"/>
        <v>#N/A</v>
      </c>
      <c r="E395" s="50" t="e">
        <f>IF(ISERROR(A395),NA(),SUM(B$20:B395))</f>
        <v>#N/A</v>
      </c>
      <c r="F395" s="55"/>
      <c r="G395" s="55"/>
      <c r="H395" s="62"/>
    </row>
    <row r="396" spans="1:8" x14ac:dyDescent="0.25">
      <c r="A396" s="48" t="e">
        <f t="shared" si="23"/>
        <v>#N/A</v>
      </c>
      <c r="B396" s="49" t="e">
        <f t="shared" si="24"/>
        <v>#N/A</v>
      </c>
      <c r="C396" s="49" t="e">
        <f t="shared" si="25"/>
        <v>#N/A</v>
      </c>
      <c r="D396" s="49" t="e">
        <f t="shared" si="26"/>
        <v>#N/A</v>
      </c>
      <c r="E396" s="50" t="e">
        <f>IF(ISERROR(A396),NA(),SUM(B$20:B396))</f>
        <v>#N/A</v>
      </c>
      <c r="F396" s="55"/>
      <c r="G396" s="55"/>
      <c r="H396" s="62"/>
    </row>
    <row r="397" spans="1:8" x14ac:dyDescent="0.25">
      <c r="A397" s="48" t="e">
        <f t="shared" si="23"/>
        <v>#N/A</v>
      </c>
      <c r="B397" s="49" t="e">
        <f t="shared" si="24"/>
        <v>#N/A</v>
      </c>
      <c r="C397" s="49" t="e">
        <f t="shared" si="25"/>
        <v>#N/A</v>
      </c>
      <c r="D397" s="49" t="e">
        <f t="shared" si="26"/>
        <v>#N/A</v>
      </c>
      <c r="E397" s="50" t="e">
        <f>IF(ISERROR(A397),NA(),SUM(B$20:B397))</f>
        <v>#N/A</v>
      </c>
      <c r="F397" s="55"/>
      <c r="G397" s="55"/>
      <c r="H397" s="62"/>
    </row>
    <row r="398" spans="1:8" x14ac:dyDescent="0.25">
      <c r="A398" s="48" t="e">
        <f t="shared" si="23"/>
        <v>#N/A</v>
      </c>
      <c r="B398" s="49" t="e">
        <f t="shared" si="24"/>
        <v>#N/A</v>
      </c>
      <c r="C398" s="49" t="e">
        <f t="shared" si="25"/>
        <v>#N/A</v>
      </c>
      <c r="D398" s="49" t="e">
        <f t="shared" si="26"/>
        <v>#N/A</v>
      </c>
      <c r="E398" s="50" t="e">
        <f>IF(ISERROR(A398),NA(),SUM(B$20:B398))</f>
        <v>#N/A</v>
      </c>
      <c r="F398" s="55"/>
      <c r="G398" s="55"/>
      <c r="H398" s="62"/>
    </row>
    <row r="399" spans="1:8" x14ac:dyDescent="0.25">
      <c r="A399" s="48" t="e">
        <f t="shared" si="23"/>
        <v>#N/A</v>
      </c>
      <c r="B399" s="49" t="e">
        <f t="shared" si="24"/>
        <v>#N/A</v>
      </c>
      <c r="C399" s="49" t="e">
        <f t="shared" si="25"/>
        <v>#N/A</v>
      </c>
      <c r="D399" s="49" t="e">
        <f t="shared" si="26"/>
        <v>#N/A</v>
      </c>
      <c r="E399" s="50" t="e">
        <f>IF(ISERROR(A399),NA(),SUM(B$20:B399))</f>
        <v>#N/A</v>
      </c>
      <c r="F399" s="55"/>
      <c r="G399" s="55"/>
      <c r="H399" s="62"/>
    </row>
    <row r="400" spans="1:8" x14ac:dyDescent="0.25">
      <c r="A400" s="48" t="e">
        <f t="shared" si="23"/>
        <v>#N/A</v>
      </c>
      <c r="B400" s="49" t="e">
        <f t="shared" si="24"/>
        <v>#N/A</v>
      </c>
      <c r="C400" s="49" t="e">
        <f t="shared" si="25"/>
        <v>#N/A</v>
      </c>
      <c r="D400" s="49" t="e">
        <f t="shared" si="26"/>
        <v>#N/A</v>
      </c>
      <c r="E400" s="50" t="e">
        <f>IF(ISERROR(A400),NA(),SUM(B$20:B400))</f>
        <v>#N/A</v>
      </c>
      <c r="F400" s="55"/>
      <c r="G400" s="55"/>
      <c r="H400" s="62"/>
    </row>
    <row r="401" spans="1:8" x14ac:dyDescent="0.25">
      <c r="A401" s="48" t="e">
        <f t="shared" si="23"/>
        <v>#N/A</v>
      </c>
      <c r="B401" s="49" t="e">
        <f t="shared" si="24"/>
        <v>#N/A</v>
      </c>
      <c r="C401" s="49" t="e">
        <f t="shared" si="25"/>
        <v>#N/A</v>
      </c>
      <c r="D401" s="49" t="e">
        <f t="shared" si="26"/>
        <v>#N/A</v>
      </c>
      <c r="E401" s="50" t="e">
        <f>IF(ISERROR(A401),NA(),SUM(B$20:B401))</f>
        <v>#N/A</v>
      </c>
      <c r="F401" s="55"/>
      <c r="G401" s="55"/>
      <c r="H401" s="62"/>
    </row>
    <row r="402" spans="1:8" x14ac:dyDescent="0.25">
      <c r="A402" s="48" t="e">
        <f t="shared" si="23"/>
        <v>#N/A</v>
      </c>
      <c r="B402" s="49" t="e">
        <f t="shared" si="24"/>
        <v>#N/A</v>
      </c>
      <c r="C402" s="49" t="e">
        <f t="shared" si="25"/>
        <v>#N/A</v>
      </c>
      <c r="D402" s="49" t="e">
        <f t="shared" si="26"/>
        <v>#N/A</v>
      </c>
      <c r="E402" s="50" t="e">
        <f>IF(ISERROR(A402),NA(),SUM(B$20:B402))</f>
        <v>#N/A</v>
      </c>
      <c r="F402" s="55"/>
      <c r="G402" s="55"/>
      <c r="H402" s="62"/>
    </row>
    <row r="403" spans="1:8" x14ac:dyDescent="0.25">
      <c r="A403" s="48" t="e">
        <f t="shared" si="23"/>
        <v>#N/A</v>
      </c>
      <c r="B403" s="49" t="e">
        <f t="shared" si="24"/>
        <v>#N/A</v>
      </c>
      <c r="C403" s="49" t="e">
        <f t="shared" si="25"/>
        <v>#N/A</v>
      </c>
      <c r="D403" s="49" t="e">
        <f t="shared" si="26"/>
        <v>#N/A</v>
      </c>
      <c r="E403" s="50" t="e">
        <f>IF(ISERROR(A403),NA(),SUM(B$20:B403))</f>
        <v>#N/A</v>
      </c>
      <c r="F403" s="55"/>
      <c r="G403" s="55"/>
      <c r="H403" s="62"/>
    </row>
    <row r="404" spans="1:8" x14ac:dyDescent="0.25">
      <c r="A404" s="48" t="e">
        <f t="shared" si="23"/>
        <v>#N/A</v>
      </c>
      <c r="B404" s="49" t="e">
        <f t="shared" si="24"/>
        <v>#N/A</v>
      </c>
      <c r="C404" s="49" t="e">
        <f t="shared" si="25"/>
        <v>#N/A</v>
      </c>
      <c r="D404" s="49" t="e">
        <f t="shared" si="26"/>
        <v>#N/A</v>
      </c>
      <c r="E404" s="50" t="e">
        <f>IF(ISERROR(A404),NA(),SUM(B$20:B404))</f>
        <v>#N/A</v>
      </c>
      <c r="F404" s="55"/>
      <c r="G404" s="55"/>
      <c r="H404" s="62"/>
    </row>
    <row r="405" spans="1:8" x14ac:dyDescent="0.25">
      <c r="A405" s="48" t="e">
        <f t="shared" si="23"/>
        <v>#N/A</v>
      </c>
      <c r="B405" s="49" t="e">
        <f t="shared" si="24"/>
        <v>#N/A</v>
      </c>
      <c r="C405" s="49" t="e">
        <f t="shared" si="25"/>
        <v>#N/A</v>
      </c>
      <c r="D405" s="49" t="e">
        <f t="shared" si="26"/>
        <v>#N/A</v>
      </c>
      <c r="E405" s="50" t="e">
        <f>IF(ISERROR(A405),NA(),SUM(B$20:B405))</f>
        <v>#N/A</v>
      </c>
      <c r="F405" s="55"/>
      <c r="G405" s="55"/>
      <c r="H405" s="62"/>
    </row>
    <row r="406" spans="1:8" x14ac:dyDescent="0.25">
      <c r="A406" s="48" t="e">
        <f t="shared" si="23"/>
        <v>#N/A</v>
      </c>
      <c r="B406" s="49" t="e">
        <f t="shared" si="24"/>
        <v>#N/A</v>
      </c>
      <c r="C406" s="49" t="e">
        <f t="shared" si="25"/>
        <v>#N/A</v>
      </c>
      <c r="D406" s="49" t="e">
        <f t="shared" si="26"/>
        <v>#N/A</v>
      </c>
      <c r="E406" s="50" t="e">
        <f>IF(ISERROR(A406),NA(),SUM(B$20:B406))</f>
        <v>#N/A</v>
      </c>
      <c r="F406" s="55"/>
      <c r="G406" s="55"/>
      <c r="H406" s="62"/>
    </row>
    <row r="407" spans="1:8" x14ac:dyDescent="0.25">
      <c r="A407" s="48" t="e">
        <f t="shared" si="23"/>
        <v>#N/A</v>
      </c>
      <c r="B407" s="49" t="e">
        <f t="shared" si="24"/>
        <v>#N/A</v>
      </c>
      <c r="C407" s="49" t="e">
        <f t="shared" si="25"/>
        <v>#N/A</v>
      </c>
      <c r="D407" s="49" t="e">
        <f t="shared" si="26"/>
        <v>#N/A</v>
      </c>
      <c r="E407" s="50" t="e">
        <f>IF(ISERROR(A407),NA(),SUM(B$20:B407))</f>
        <v>#N/A</v>
      </c>
      <c r="F407" s="55"/>
      <c r="G407" s="55"/>
      <c r="H407" s="62"/>
    </row>
    <row r="408" spans="1:8" x14ac:dyDescent="0.25">
      <c r="A408" s="48" t="e">
        <f t="shared" si="23"/>
        <v>#N/A</v>
      </c>
      <c r="B408" s="49" t="e">
        <f t="shared" si="24"/>
        <v>#N/A</v>
      </c>
      <c r="C408" s="49" t="e">
        <f t="shared" si="25"/>
        <v>#N/A</v>
      </c>
      <c r="D408" s="49" t="e">
        <f t="shared" si="26"/>
        <v>#N/A</v>
      </c>
      <c r="E408" s="50" t="e">
        <f>IF(ISERROR(A408),NA(),SUM(B$20:B408))</f>
        <v>#N/A</v>
      </c>
      <c r="F408" s="55"/>
      <c r="G408" s="55"/>
      <c r="H408" s="62"/>
    </row>
    <row r="409" spans="1:8" x14ac:dyDescent="0.25">
      <c r="A409" s="48" t="e">
        <f t="shared" si="23"/>
        <v>#N/A</v>
      </c>
      <c r="B409" s="49" t="e">
        <f t="shared" si="24"/>
        <v>#N/A</v>
      </c>
      <c r="C409" s="49" t="e">
        <f t="shared" si="25"/>
        <v>#N/A</v>
      </c>
      <c r="D409" s="49" t="e">
        <f t="shared" si="26"/>
        <v>#N/A</v>
      </c>
      <c r="E409" s="50" t="e">
        <f>IF(ISERROR(A409),NA(),SUM(B$20:B409))</f>
        <v>#N/A</v>
      </c>
      <c r="F409" s="55"/>
      <c r="G409" s="55"/>
      <c r="H409" s="62"/>
    </row>
    <row r="410" spans="1:8" x14ac:dyDescent="0.25">
      <c r="A410" s="48" t="e">
        <f t="shared" ref="A410:A473" si="27">IF(type=1,IF(A409&gt;=nper-1,NA(),A409+1),IF(A409&gt;=nper,NA(),A409+1))</f>
        <v>#N/A</v>
      </c>
      <c r="B410" s="49" t="e">
        <f t="shared" ref="B410:B473" si="28">IF(ISERROR(A410),NA(),D409*rper)</f>
        <v>#N/A</v>
      </c>
      <c r="C410" s="49" t="e">
        <f t="shared" ref="C410:C473" si="29">IF(A410&lt;=IF(type=1,nper-1,nper),FV(gper,A410,,-w),NA())</f>
        <v>#N/A</v>
      </c>
      <c r="D410" s="49" t="e">
        <f t="shared" ref="D410:D473" si="30">IF(ISERROR(A410),NA(),D409-C410+B410)</f>
        <v>#N/A</v>
      </c>
      <c r="E410" s="50" t="e">
        <f>IF(ISERROR(A410),NA(),SUM(B$20:B410))</f>
        <v>#N/A</v>
      </c>
      <c r="F410" s="55"/>
      <c r="G410" s="55"/>
      <c r="H410" s="62"/>
    </row>
    <row r="411" spans="1:8" x14ac:dyDescent="0.25">
      <c r="A411" s="48" t="e">
        <f t="shared" si="27"/>
        <v>#N/A</v>
      </c>
      <c r="B411" s="49" t="e">
        <f t="shared" si="28"/>
        <v>#N/A</v>
      </c>
      <c r="C411" s="49" t="e">
        <f t="shared" si="29"/>
        <v>#N/A</v>
      </c>
      <c r="D411" s="49" t="e">
        <f t="shared" si="30"/>
        <v>#N/A</v>
      </c>
      <c r="E411" s="50" t="e">
        <f>IF(ISERROR(A411),NA(),SUM(B$20:B411))</f>
        <v>#N/A</v>
      </c>
      <c r="F411" s="55"/>
      <c r="G411" s="55"/>
      <c r="H411" s="62"/>
    </row>
    <row r="412" spans="1:8" x14ac:dyDescent="0.25">
      <c r="A412" s="48" t="e">
        <f t="shared" si="27"/>
        <v>#N/A</v>
      </c>
      <c r="B412" s="49" t="e">
        <f t="shared" si="28"/>
        <v>#N/A</v>
      </c>
      <c r="C412" s="49" t="e">
        <f t="shared" si="29"/>
        <v>#N/A</v>
      </c>
      <c r="D412" s="49" t="e">
        <f t="shared" si="30"/>
        <v>#N/A</v>
      </c>
      <c r="E412" s="50" t="e">
        <f>IF(ISERROR(A412),NA(),SUM(B$20:B412))</f>
        <v>#N/A</v>
      </c>
      <c r="F412" s="55"/>
      <c r="G412" s="55"/>
      <c r="H412" s="62"/>
    </row>
    <row r="413" spans="1:8" x14ac:dyDescent="0.25">
      <c r="A413" s="48" t="e">
        <f t="shared" si="27"/>
        <v>#N/A</v>
      </c>
      <c r="B413" s="49" t="e">
        <f t="shared" si="28"/>
        <v>#N/A</v>
      </c>
      <c r="C413" s="49" t="e">
        <f t="shared" si="29"/>
        <v>#N/A</v>
      </c>
      <c r="D413" s="49" t="e">
        <f t="shared" si="30"/>
        <v>#N/A</v>
      </c>
      <c r="E413" s="50" t="e">
        <f>IF(ISERROR(A413),NA(),SUM(B$20:B413))</f>
        <v>#N/A</v>
      </c>
      <c r="F413" s="55"/>
      <c r="G413" s="55"/>
      <c r="H413" s="62"/>
    </row>
    <row r="414" spans="1:8" x14ac:dyDescent="0.25">
      <c r="A414" s="48" t="e">
        <f t="shared" si="27"/>
        <v>#N/A</v>
      </c>
      <c r="B414" s="49" t="e">
        <f t="shared" si="28"/>
        <v>#N/A</v>
      </c>
      <c r="C414" s="49" t="e">
        <f t="shared" si="29"/>
        <v>#N/A</v>
      </c>
      <c r="D414" s="49" t="e">
        <f t="shared" si="30"/>
        <v>#N/A</v>
      </c>
      <c r="E414" s="50" t="e">
        <f>IF(ISERROR(A414),NA(),SUM(B$20:B414))</f>
        <v>#N/A</v>
      </c>
      <c r="F414" s="55"/>
      <c r="G414" s="55"/>
      <c r="H414" s="62"/>
    </row>
    <row r="415" spans="1:8" x14ac:dyDescent="0.25">
      <c r="A415" s="48" t="e">
        <f t="shared" si="27"/>
        <v>#N/A</v>
      </c>
      <c r="B415" s="49" t="e">
        <f t="shared" si="28"/>
        <v>#N/A</v>
      </c>
      <c r="C415" s="49" t="e">
        <f t="shared" si="29"/>
        <v>#N/A</v>
      </c>
      <c r="D415" s="49" t="e">
        <f t="shared" si="30"/>
        <v>#N/A</v>
      </c>
      <c r="E415" s="50" t="e">
        <f>IF(ISERROR(A415),NA(),SUM(B$20:B415))</f>
        <v>#N/A</v>
      </c>
      <c r="F415" s="55"/>
      <c r="G415" s="55"/>
      <c r="H415" s="62"/>
    </row>
    <row r="416" spans="1:8" x14ac:dyDescent="0.25">
      <c r="A416" s="48" t="e">
        <f t="shared" si="27"/>
        <v>#N/A</v>
      </c>
      <c r="B416" s="49" t="e">
        <f t="shared" si="28"/>
        <v>#N/A</v>
      </c>
      <c r="C416" s="49" t="e">
        <f t="shared" si="29"/>
        <v>#N/A</v>
      </c>
      <c r="D416" s="49" t="e">
        <f t="shared" si="30"/>
        <v>#N/A</v>
      </c>
      <c r="E416" s="50" t="e">
        <f>IF(ISERROR(A416),NA(),SUM(B$20:B416))</f>
        <v>#N/A</v>
      </c>
      <c r="F416" s="55"/>
      <c r="G416" s="55"/>
      <c r="H416" s="62"/>
    </row>
    <row r="417" spans="1:8" x14ac:dyDescent="0.25">
      <c r="A417" s="48" t="e">
        <f t="shared" si="27"/>
        <v>#N/A</v>
      </c>
      <c r="B417" s="49" t="e">
        <f t="shared" si="28"/>
        <v>#N/A</v>
      </c>
      <c r="C417" s="49" t="e">
        <f t="shared" si="29"/>
        <v>#N/A</v>
      </c>
      <c r="D417" s="49" t="e">
        <f t="shared" si="30"/>
        <v>#N/A</v>
      </c>
      <c r="E417" s="50" t="e">
        <f>IF(ISERROR(A417),NA(),SUM(B$20:B417))</f>
        <v>#N/A</v>
      </c>
      <c r="F417" s="55"/>
      <c r="G417" s="55"/>
      <c r="H417" s="62"/>
    </row>
    <row r="418" spans="1:8" x14ac:dyDescent="0.25">
      <c r="A418" s="48" t="e">
        <f t="shared" si="27"/>
        <v>#N/A</v>
      </c>
      <c r="B418" s="49" t="e">
        <f t="shared" si="28"/>
        <v>#N/A</v>
      </c>
      <c r="C418" s="49" t="e">
        <f t="shared" si="29"/>
        <v>#N/A</v>
      </c>
      <c r="D418" s="49" t="e">
        <f t="shared" si="30"/>
        <v>#N/A</v>
      </c>
      <c r="E418" s="50" t="e">
        <f>IF(ISERROR(A418),NA(),SUM(B$20:B418))</f>
        <v>#N/A</v>
      </c>
      <c r="F418" s="55"/>
      <c r="G418" s="55"/>
      <c r="H418" s="62"/>
    </row>
    <row r="419" spans="1:8" x14ac:dyDescent="0.25">
      <c r="A419" s="48" t="e">
        <f t="shared" si="27"/>
        <v>#N/A</v>
      </c>
      <c r="B419" s="49" t="e">
        <f t="shared" si="28"/>
        <v>#N/A</v>
      </c>
      <c r="C419" s="49" t="e">
        <f t="shared" si="29"/>
        <v>#N/A</v>
      </c>
      <c r="D419" s="49" t="e">
        <f t="shared" si="30"/>
        <v>#N/A</v>
      </c>
      <c r="E419" s="50" t="e">
        <f>IF(ISERROR(A419),NA(),SUM(B$20:B419))</f>
        <v>#N/A</v>
      </c>
      <c r="F419" s="55"/>
      <c r="G419" s="55"/>
      <c r="H419" s="62"/>
    </row>
    <row r="420" spans="1:8" x14ac:dyDescent="0.25">
      <c r="A420" s="48" t="e">
        <f t="shared" si="27"/>
        <v>#N/A</v>
      </c>
      <c r="B420" s="49" t="e">
        <f t="shared" si="28"/>
        <v>#N/A</v>
      </c>
      <c r="C420" s="49" t="e">
        <f t="shared" si="29"/>
        <v>#N/A</v>
      </c>
      <c r="D420" s="49" t="e">
        <f t="shared" si="30"/>
        <v>#N/A</v>
      </c>
      <c r="E420" s="50" t="e">
        <f>IF(ISERROR(A420),NA(),SUM(B$20:B420))</f>
        <v>#N/A</v>
      </c>
      <c r="F420" s="55"/>
      <c r="G420" s="55"/>
      <c r="H420" s="62"/>
    </row>
    <row r="421" spans="1:8" x14ac:dyDescent="0.25">
      <c r="A421" s="48" t="e">
        <f t="shared" si="27"/>
        <v>#N/A</v>
      </c>
      <c r="B421" s="49" t="e">
        <f t="shared" si="28"/>
        <v>#N/A</v>
      </c>
      <c r="C421" s="49" t="e">
        <f t="shared" si="29"/>
        <v>#N/A</v>
      </c>
      <c r="D421" s="49" t="e">
        <f t="shared" si="30"/>
        <v>#N/A</v>
      </c>
      <c r="E421" s="50" t="e">
        <f>IF(ISERROR(A421),NA(),SUM(B$20:B421))</f>
        <v>#N/A</v>
      </c>
      <c r="F421" s="55"/>
      <c r="G421" s="55"/>
      <c r="H421" s="62"/>
    </row>
    <row r="422" spans="1:8" x14ac:dyDescent="0.25">
      <c r="A422" s="48" t="e">
        <f t="shared" si="27"/>
        <v>#N/A</v>
      </c>
      <c r="B422" s="49" t="e">
        <f t="shared" si="28"/>
        <v>#N/A</v>
      </c>
      <c r="C422" s="49" t="e">
        <f t="shared" si="29"/>
        <v>#N/A</v>
      </c>
      <c r="D422" s="49" t="e">
        <f t="shared" si="30"/>
        <v>#N/A</v>
      </c>
      <c r="E422" s="50" t="e">
        <f>IF(ISERROR(A422),NA(),SUM(B$20:B422))</f>
        <v>#N/A</v>
      </c>
      <c r="F422" s="55"/>
      <c r="G422" s="55"/>
      <c r="H422" s="62"/>
    </row>
    <row r="423" spans="1:8" x14ac:dyDescent="0.25">
      <c r="A423" s="48" t="e">
        <f t="shared" si="27"/>
        <v>#N/A</v>
      </c>
      <c r="B423" s="49" t="e">
        <f t="shared" si="28"/>
        <v>#N/A</v>
      </c>
      <c r="C423" s="49" t="e">
        <f t="shared" si="29"/>
        <v>#N/A</v>
      </c>
      <c r="D423" s="49" t="e">
        <f t="shared" si="30"/>
        <v>#N/A</v>
      </c>
      <c r="E423" s="50" t="e">
        <f>IF(ISERROR(A423),NA(),SUM(B$20:B423))</f>
        <v>#N/A</v>
      </c>
      <c r="F423" s="55"/>
      <c r="G423" s="55"/>
      <c r="H423" s="62"/>
    </row>
    <row r="424" spans="1:8" x14ac:dyDescent="0.25">
      <c r="A424" s="48" t="e">
        <f t="shared" si="27"/>
        <v>#N/A</v>
      </c>
      <c r="B424" s="49" t="e">
        <f t="shared" si="28"/>
        <v>#N/A</v>
      </c>
      <c r="C424" s="49" t="e">
        <f t="shared" si="29"/>
        <v>#N/A</v>
      </c>
      <c r="D424" s="49" t="e">
        <f t="shared" si="30"/>
        <v>#N/A</v>
      </c>
      <c r="E424" s="50" t="e">
        <f>IF(ISERROR(A424),NA(),SUM(B$20:B424))</f>
        <v>#N/A</v>
      </c>
      <c r="F424" s="55"/>
      <c r="G424" s="55"/>
      <c r="H424" s="62"/>
    </row>
    <row r="425" spans="1:8" x14ac:dyDescent="0.25">
      <c r="A425" s="48" t="e">
        <f t="shared" si="27"/>
        <v>#N/A</v>
      </c>
      <c r="B425" s="49" t="e">
        <f t="shared" si="28"/>
        <v>#N/A</v>
      </c>
      <c r="C425" s="49" t="e">
        <f t="shared" si="29"/>
        <v>#N/A</v>
      </c>
      <c r="D425" s="49" t="e">
        <f t="shared" si="30"/>
        <v>#N/A</v>
      </c>
      <c r="E425" s="50" t="e">
        <f>IF(ISERROR(A425),NA(),SUM(B$20:B425))</f>
        <v>#N/A</v>
      </c>
      <c r="F425" s="55"/>
      <c r="G425" s="55"/>
      <c r="H425" s="62"/>
    </row>
    <row r="426" spans="1:8" x14ac:dyDescent="0.25">
      <c r="A426" s="48" t="e">
        <f t="shared" si="27"/>
        <v>#N/A</v>
      </c>
      <c r="B426" s="49" t="e">
        <f t="shared" si="28"/>
        <v>#N/A</v>
      </c>
      <c r="C426" s="49" t="e">
        <f t="shared" si="29"/>
        <v>#N/A</v>
      </c>
      <c r="D426" s="49" t="e">
        <f t="shared" si="30"/>
        <v>#N/A</v>
      </c>
      <c r="E426" s="50" t="e">
        <f>IF(ISERROR(A426),NA(),SUM(B$20:B426))</f>
        <v>#N/A</v>
      </c>
      <c r="F426" s="55"/>
      <c r="G426" s="55"/>
      <c r="H426" s="62"/>
    </row>
    <row r="427" spans="1:8" x14ac:dyDescent="0.25">
      <c r="A427" s="48" t="e">
        <f t="shared" si="27"/>
        <v>#N/A</v>
      </c>
      <c r="B427" s="49" t="e">
        <f t="shared" si="28"/>
        <v>#N/A</v>
      </c>
      <c r="C427" s="49" t="e">
        <f t="shared" si="29"/>
        <v>#N/A</v>
      </c>
      <c r="D427" s="49" t="e">
        <f t="shared" si="30"/>
        <v>#N/A</v>
      </c>
      <c r="E427" s="50" t="e">
        <f>IF(ISERROR(A427),NA(),SUM(B$20:B427))</f>
        <v>#N/A</v>
      </c>
      <c r="F427" s="55"/>
      <c r="G427" s="55"/>
      <c r="H427" s="62"/>
    </row>
    <row r="428" spans="1:8" x14ac:dyDescent="0.25">
      <c r="A428" s="48" t="e">
        <f t="shared" si="27"/>
        <v>#N/A</v>
      </c>
      <c r="B428" s="49" t="e">
        <f t="shared" si="28"/>
        <v>#N/A</v>
      </c>
      <c r="C428" s="49" t="e">
        <f t="shared" si="29"/>
        <v>#N/A</v>
      </c>
      <c r="D428" s="49" t="e">
        <f t="shared" si="30"/>
        <v>#N/A</v>
      </c>
      <c r="E428" s="50" t="e">
        <f>IF(ISERROR(A428),NA(),SUM(B$20:B428))</f>
        <v>#N/A</v>
      </c>
      <c r="F428" s="55"/>
      <c r="G428" s="55"/>
      <c r="H428" s="62"/>
    </row>
    <row r="429" spans="1:8" x14ac:dyDescent="0.25">
      <c r="A429" s="48" t="e">
        <f t="shared" si="27"/>
        <v>#N/A</v>
      </c>
      <c r="B429" s="49" t="e">
        <f t="shared" si="28"/>
        <v>#N/A</v>
      </c>
      <c r="C429" s="49" t="e">
        <f t="shared" si="29"/>
        <v>#N/A</v>
      </c>
      <c r="D429" s="49" t="e">
        <f t="shared" si="30"/>
        <v>#N/A</v>
      </c>
      <c r="E429" s="50" t="e">
        <f>IF(ISERROR(A429),NA(),SUM(B$20:B429))</f>
        <v>#N/A</v>
      </c>
      <c r="F429" s="55"/>
      <c r="G429" s="55"/>
      <c r="H429" s="62"/>
    </row>
    <row r="430" spans="1:8" x14ac:dyDescent="0.25">
      <c r="A430" s="48" t="e">
        <f t="shared" si="27"/>
        <v>#N/A</v>
      </c>
      <c r="B430" s="49" t="e">
        <f t="shared" si="28"/>
        <v>#N/A</v>
      </c>
      <c r="C430" s="49" t="e">
        <f t="shared" si="29"/>
        <v>#N/A</v>
      </c>
      <c r="D430" s="49" t="e">
        <f t="shared" si="30"/>
        <v>#N/A</v>
      </c>
      <c r="E430" s="50" t="e">
        <f>IF(ISERROR(A430),NA(),SUM(B$20:B430))</f>
        <v>#N/A</v>
      </c>
      <c r="F430" s="55"/>
      <c r="G430" s="55"/>
      <c r="H430" s="62"/>
    </row>
    <row r="431" spans="1:8" x14ac:dyDescent="0.25">
      <c r="A431" s="48" t="e">
        <f t="shared" si="27"/>
        <v>#N/A</v>
      </c>
      <c r="B431" s="49" t="e">
        <f t="shared" si="28"/>
        <v>#N/A</v>
      </c>
      <c r="C431" s="49" t="e">
        <f t="shared" si="29"/>
        <v>#N/A</v>
      </c>
      <c r="D431" s="49" t="e">
        <f t="shared" si="30"/>
        <v>#N/A</v>
      </c>
      <c r="E431" s="50" t="e">
        <f>IF(ISERROR(A431),NA(),SUM(B$20:B431))</f>
        <v>#N/A</v>
      </c>
      <c r="F431" s="55"/>
      <c r="G431" s="55"/>
      <c r="H431" s="62"/>
    </row>
    <row r="432" spans="1:8" x14ac:dyDescent="0.25">
      <c r="A432" s="48" t="e">
        <f t="shared" si="27"/>
        <v>#N/A</v>
      </c>
      <c r="B432" s="49" t="e">
        <f t="shared" si="28"/>
        <v>#N/A</v>
      </c>
      <c r="C432" s="49" t="e">
        <f t="shared" si="29"/>
        <v>#N/A</v>
      </c>
      <c r="D432" s="49" t="e">
        <f t="shared" si="30"/>
        <v>#N/A</v>
      </c>
      <c r="E432" s="50" t="e">
        <f>IF(ISERROR(A432),NA(),SUM(B$20:B432))</f>
        <v>#N/A</v>
      </c>
      <c r="F432" s="55"/>
      <c r="G432" s="55"/>
      <c r="H432" s="62"/>
    </row>
    <row r="433" spans="1:8" x14ac:dyDescent="0.25">
      <c r="A433" s="48" t="e">
        <f t="shared" si="27"/>
        <v>#N/A</v>
      </c>
      <c r="B433" s="49" t="e">
        <f t="shared" si="28"/>
        <v>#N/A</v>
      </c>
      <c r="C433" s="49" t="e">
        <f t="shared" si="29"/>
        <v>#N/A</v>
      </c>
      <c r="D433" s="49" t="e">
        <f t="shared" si="30"/>
        <v>#N/A</v>
      </c>
      <c r="E433" s="50" t="e">
        <f>IF(ISERROR(A433),NA(),SUM(B$20:B433))</f>
        <v>#N/A</v>
      </c>
      <c r="F433" s="55"/>
      <c r="G433" s="55"/>
      <c r="H433" s="62"/>
    </row>
    <row r="434" spans="1:8" x14ac:dyDescent="0.25">
      <c r="A434" s="48" t="e">
        <f t="shared" si="27"/>
        <v>#N/A</v>
      </c>
      <c r="B434" s="49" t="e">
        <f t="shared" si="28"/>
        <v>#N/A</v>
      </c>
      <c r="C434" s="49" t="e">
        <f t="shared" si="29"/>
        <v>#N/A</v>
      </c>
      <c r="D434" s="49" t="e">
        <f t="shared" si="30"/>
        <v>#N/A</v>
      </c>
      <c r="E434" s="50" t="e">
        <f>IF(ISERROR(A434),NA(),SUM(B$20:B434))</f>
        <v>#N/A</v>
      </c>
      <c r="F434" s="55"/>
      <c r="G434" s="55"/>
      <c r="H434" s="62"/>
    </row>
    <row r="435" spans="1:8" x14ac:dyDescent="0.25">
      <c r="A435" s="48" t="e">
        <f t="shared" si="27"/>
        <v>#N/A</v>
      </c>
      <c r="B435" s="49" t="e">
        <f t="shared" si="28"/>
        <v>#N/A</v>
      </c>
      <c r="C435" s="49" t="e">
        <f t="shared" si="29"/>
        <v>#N/A</v>
      </c>
      <c r="D435" s="49" t="e">
        <f t="shared" si="30"/>
        <v>#N/A</v>
      </c>
      <c r="E435" s="50" t="e">
        <f>IF(ISERROR(A435),NA(),SUM(B$20:B435))</f>
        <v>#N/A</v>
      </c>
      <c r="F435" s="55"/>
      <c r="G435" s="55"/>
      <c r="H435" s="62"/>
    </row>
    <row r="436" spans="1:8" x14ac:dyDescent="0.25">
      <c r="A436" s="48" t="e">
        <f t="shared" si="27"/>
        <v>#N/A</v>
      </c>
      <c r="B436" s="49" t="e">
        <f t="shared" si="28"/>
        <v>#N/A</v>
      </c>
      <c r="C436" s="49" t="e">
        <f t="shared" si="29"/>
        <v>#N/A</v>
      </c>
      <c r="D436" s="49" t="e">
        <f t="shared" si="30"/>
        <v>#N/A</v>
      </c>
      <c r="E436" s="50" t="e">
        <f>IF(ISERROR(A436),NA(),SUM(B$20:B436))</f>
        <v>#N/A</v>
      </c>
      <c r="F436" s="55"/>
      <c r="G436" s="55"/>
      <c r="H436" s="62"/>
    </row>
    <row r="437" spans="1:8" x14ac:dyDescent="0.25">
      <c r="A437" s="48" t="e">
        <f t="shared" si="27"/>
        <v>#N/A</v>
      </c>
      <c r="B437" s="49" t="e">
        <f t="shared" si="28"/>
        <v>#N/A</v>
      </c>
      <c r="C437" s="49" t="e">
        <f t="shared" si="29"/>
        <v>#N/A</v>
      </c>
      <c r="D437" s="49" t="e">
        <f t="shared" si="30"/>
        <v>#N/A</v>
      </c>
      <c r="E437" s="50" t="e">
        <f>IF(ISERROR(A437),NA(),SUM(B$20:B437))</f>
        <v>#N/A</v>
      </c>
      <c r="F437" s="55"/>
      <c r="G437" s="55"/>
      <c r="H437" s="62"/>
    </row>
    <row r="438" spans="1:8" x14ac:dyDescent="0.25">
      <c r="A438" s="48" t="e">
        <f t="shared" si="27"/>
        <v>#N/A</v>
      </c>
      <c r="B438" s="49" t="e">
        <f t="shared" si="28"/>
        <v>#N/A</v>
      </c>
      <c r="C438" s="49" t="e">
        <f t="shared" si="29"/>
        <v>#N/A</v>
      </c>
      <c r="D438" s="49" t="e">
        <f t="shared" si="30"/>
        <v>#N/A</v>
      </c>
      <c r="E438" s="50" t="e">
        <f>IF(ISERROR(A438),NA(),SUM(B$20:B438))</f>
        <v>#N/A</v>
      </c>
      <c r="F438" s="55"/>
      <c r="G438" s="55"/>
      <c r="H438" s="62"/>
    </row>
    <row r="439" spans="1:8" x14ac:dyDescent="0.25">
      <c r="A439" s="48" t="e">
        <f t="shared" si="27"/>
        <v>#N/A</v>
      </c>
      <c r="B439" s="49" t="e">
        <f t="shared" si="28"/>
        <v>#N/A</v>
      </c>
      <c r="C439" s="49" t="e">
        <f t="shared" si="29"/>
        <v>#N/A</v>
      </c>
      <c r="D439" s="49" t="e">
        <f t="shared" si="30"/>
        <v>#N/A</v>
      </c>
      <c r="E439" s="50" t="e">
        <f>IF(ISERROR(A439),NA(),SUM(B$20:B439))</f>
        <v>#N/A</v>
      </c>
      <c r="F439" s="55"/>
      <c r="G439" s="55"/>
      <c r="H439" s="62"/>
    </row>
    <row r="440" spans="1:8" x14ac:dyDescent="0.25">
      <c r="A440" s="48" t="e">
        <f t="shared" si="27"/>
        <v>#N/A</v>
      </c>
      <c r="B440" s="49" t="e">
        <f t="shared" si="28"/>
        <v>#N/A</v>
      </c>
      <c r="C440" s="49" t="e">
        <f t="shared" si="29"/>
        <v>#N/A</v>
      </c>
      <c r="D440" s="49" t="e">
        <f t="shared" si="30"/>
        <v>#N/A</v>
      </c>
      <c r="E440" s="50" t="e">
        <f>IF(ISERROR(A440),NA(),SUM(B$20:B440))</f>
        <v>#N/A</v>
      </c>
      <c r="F440" s="55"/>
      <c r="G440" s="55"/>
      <c r="H440" s="62"/>
    </row>
    <row r="441" spans="1:8" x14ac:dyDescent="0.25">
      <c r="A441" s="48" t="e">
        <f t="shared" si="27"/>
        <v>#N/A</v>
      </c>
      <c r="B441" s="49" t="e">
        <f t="shared" si="28"/>
        <v>#N/A</v>
      </c>
      <c r="C441" s="49" t="e">
        <f t="shared" si="29"/>
        <v>#N/A</v>
      </c>
      <c r="D441" s="49" t="e">
        <f t="shared" si="30"/>
        <v>#N/A</v>
      </c>
      <c r="E441" s="50" t="e">
        <f>IF(ISERROR(A441),NA(),SUM(B$20:B441))</f>
        <v>#N/A</v>
      </c>
      <c r="F441" s="55"/>
      <c r="G441" s="55"/>
      <c r="H441" s="62"/>
    </row>
    <row r="442" spans="1:8" x14ac:dyDescent="0.25">
      <c r="A442" s="48" t="e">
        <f t="shared" si="27"/>
        <v>#N/A</v>
      </c>
      <c r="B442" s="49" t="e">
        <f t="shared" si="28"/>
        <v>#N/A</v>
      </c>
      <c r="C442" s="49" t="e">
        <f t="shared" si="29"/>
        <v>#N/A</v>
      </c>
      <c r="D442" s="49" t="e">
        <f t="shared" si="30"/>
        <v>#N/A</v>
      </c>
      <c r="E442" s="50" t="e">
        <f>IF(ISERROR(A442),NA(),SUM(B$20:B442))</f>
        <v>#N/A</v>
      </c>
      <c r="F442" s="55"/>
      <c r="G442" s="55"/>
      <c r="H442" s="62"/>
    </row>
    <row r="443" spans="1:8" x14ac:dyDescent="0.25">
      <c r="A443" s="48" t="e">
        <f t="shared" si="27"/>
        <v>#N/A</v>
      </c>
      <c r="B443" s="49" t="e">
        <f t="shared" si="28"/>
        <v>#N/A</v>
      </c>
      <c r="C443" s="49" t="e">
        <f t="shared" si="29"/>
        <v>#N/A</v>
      </c>
      <c r="D443" s="49" t="e">
        <f t="shared" si="30"/>
        <v>#N/A</v>
      </c>
      <c r="E443" s="50" t="e">
        <f>IF(ISERROR(A443),NA(),SUM(B$20:B443))</f>
        <v>#N/A</v>
      </c>
      <c r="F443" s="55"/>
      <c r="G443" s="55"/>
      <c r="H443" s="62"/>
    </row>
    <row r="444" spans="1:8" x14ac:dyDescent="0.25">
      <c r="A444" s="48" t="e">
        <f t="shared" si="27"/>
        <v>#N/A</v>
      </c>
      <c r="B444" s="49" t="e">
        <f t="shared" si="28"/>
        <v>#N/A</v>
      </c>
      <c r="C444" s="49" t="e">
        <f t="shared" si="29"/>
        <v>#N/A</v>
      </c>
      <c r="D444" s="49" t="e">
        <f t="shared" si="30"/>
        <v>#N/A</v>
      </c>
      <c r="E444" s="50" t="e">
        <f>IF(ISERROR(A444),NA(),SUM(B$20:B444))</f>
        <v>#N/A</v>
      </c>
      <c r="F444" s="55"/>
      <c r="G444" s="55"/>
      <c r="H444" s="62"/>
    </row>
    <row r="445" spans="1:8" x14ac:dyDescent="0.25">
      <c r="A445" s="48" t="e">
        <f t="shared" si="27"/>
        <v>#N/A</v>
      </c>
      <c r="B445" s="49" t="e">
        <f t="shared" si="28"/>
        <v>#N/A</v>
      </c>
      <c r="C445" s="49" t="e">
        <f t="shared" si="29"/>
        <v>#N/A</v>
      </c>
      <c r="D445" s="49" t="e">
        <f t="shared" si="30"/>
        <v>#N/A</v>
      </c>
      <c r="E445" s="50" t="e">
        <f>IF(ISERROR(A445),NA(),SUM(B$20:B445))</f>
        <v>#N/A</v>
      </c>
      <c r="F445" s="55"/>
      <c r="G445" s="55"/>
      <c r="H445" s="62"/>
    </row>
    <row r="446" spans="1:8" x14ac:dyDescent="0.25">
      <c r="A446" s="48" t="e">
        <f t="shared" si="27"/>
        <v>#N/A</v>
      </c>
      <c r="B446" s="49" t="e">
        <f t="shared" si="28"/>
        <v>#N/A</v>
      </c>
      <c r="C446" s="49" t="e">
        <f t="shared" si="29"/>
        <v>#N/A</v>
      </c>
      <c r="D446" s="49" t="e">
        <f t="shared" si="30"/>
        <v>#N/A</v>
      </c>
      <c r="E446" s="50" t="e">
        <f>IF(ISERROR(A446),NA(),SUM(B$20:B446))</f>
        <v>#N/A</v>
      </c>
      <c r="F446" s="55"/>
      <c r="G446" s="55"/>
      <c r="H446" s="62"/>
    </row>
    <row r="447" spans="1:8" x14ac:dyDescent="0.25">
      <c r="A447" s="48" t="e">
        <f t="shared" si="27"/>
        <v>#N/A</v>
      </c>
      <c r="B447" s="49" t="e">
        <f t="shared" si="28"/>
        <v>#N/A</v>
      </c>
      <c r="C447" s="49" t="e">
        <f t="shared" si="29"/>
        <v>#N/A</v>
      </c>
      <c r="D447" s="49" t="e">
        <f t="shared" si="30"/>
        <v>#N/A</v>
      </c>
      <c r="E447" s="50" t="e">
        <f>IF(ISERROR(A447),NA(),SUM(B$20:B447))</f>
        <v>#N/A</v>
      </c>
      <c r="F447" s="55"/>
      <c r="G447" s="55"/>
      <c r="H447" s="62"/>
    </row>
    <row r="448" spans="1:8" x14ac:dyDescent="0.25">
      <c r="A448" s="48" t="e">
        <f t="shared" si="27"/>
        <v>#N/A</v>
      </c>
      <c r="B448" s="49" t="e">
        <f t="shared" si="28"/>
        <v>#N/A</v>
      </c>
      <c r="C448" s="49" t="e">
        <f t="shared" si="29"/>
        <v>#N/A</v>
      </c>
      <c r="D448" s="49" t="e">
        <f t="shared" si="30"/>
        <v>#N/A</v>
      </c>
      <c r="E448" s="50" t="e">
        <f>IF(ISERROR(A448),NA(),SUM(B$20:B448))</f>
        <v>#N/A</v>
      </c>
      <c r="F448" s="55"/>
      <c r="G448" s="55"/>
      <c r="H448" s="62"/>
    </row>
    <row r="449" spans="1:8" x14ac:dyDescent="0.25">
      <c r="A449" s="48" t="e">
        <f t="shared" si="27"/>
        <v>#N/A</v>
      </c>
      <c r="B449" s="49" t="e">
        <f t="shared" si="28"/>
        <v>#N/A</v>
      </c>
      <c r="C449" s="49" t="e">
        <f t="shared" si="29"/>
        <v>#N/A</v>
      </c>
      <c r="D449" s="49" t="e">
        <f t="shared" si="30"/>
        <v>#N/A</v>
      </c>
      <c r="E449" s="50" t="e">
        <f>IF(ISERROR(A449),NA(),SUM(B$20:B449))</f>
        <v>#N/A</v>
      </c>
      <c r="F449" s="55"/>
      <c r="G449" s="55"/>
      <c r="H449" s="62"/>
    </row>
    <row r="450" spans="1:8" x14ac:dyDescent="0.25">
      <c r="A450" s="48" t="e">
        <f t="shared" si="27"/>
        <v>#N/A</v>
      </c>
      <c r="B450" s="49" t="e">
        <f t="shared" si="28"/>
        <v>#N/A</v>
      </c>
      <c r="C450" s="49" t="e">
        <f t="shared" si="29"/>
        <v>#N/A</v>
      </c>
      <c r="D450" s="49" t="e">
        <f t="shared" si="30"/>
        <v>#N/A</v>
      </c>
      <c r="E450" s="50" t="e">
        <f>IF(ISERROR(A450),NA(),SUM(B$20:B450))</f>
        <v>#N/A</v>
      </c>
      <c r="F450" s="55"/>
      <c r="G450" s="55"/>
      <c r="H450" s="62"/>
    </row>
    <row r="451" spans="1:8" x14ac:dyDescent="0.25">
      <c r="A451" s="48" t="e">
        <f t="shared" si="27"/>
        <v>#N/A</v>
      </c>
      <c r="B451" s="49" t="e">
        <f t="shared" si="28"/>
        <v>#N/A</v>
      </c>
      <c r="C451" s="49" t="e">
        <f t="shared" si="29"/>
        <v>#N/A</v>
      </c>
      <c r="D451" s="49" t="e">
        <f t="shared" si="30"/>
        <v>#N/A</v>
      </c>
      <c r="E451" s="50" t="e">
        <f>IF(ISERROR(A451),NA(),SUM(B$20:B451))</f>
        <v>#N/A</v>
      </c>
      <c r="F451" s="55"/>
      <c r="G451" s="55"/>
      <c r="H451" s="62"/>
    </row>
    <row r="452" spans="1:8" x14ac:dyDescent="0.25">
      <c r="A452" s="48" t="e">
        <f t="shared" si="27"/>
        <v>#N/A</v>
      </c>
      <c r="B452" s="49" t="e">
        <f t="shared" si="28"/>
        <v>#N/A</v>
      </c>
      <c r="C452" s="49" t="e">
        <f t="shared" si="29"/>
        <v>#N/A</v>
      </c>
      <c r="D452" s="49" t="e">
        <f t="shared" si="30"/>
        <v>#N/A</v>
      </c>
      <c r="E452" s="50" t="e">
        <f>IF(ISERROR(A452),NA(),SUM(B$20:B452))</f>
        <v>#N/A</v>
      </c>
      <c r="F452" s="55"/>
      <c r="G452" s="55"/>
      <c r="H452" s="62"/>
    </row>
    <row r="453" spans="1:8" x14ac:dyDescent="0.25">
      <c r="A453" s="48" t="e">
        <f t="shared" si="27"/>
        <v>#N/A</v>
      </c>
      <c r="B453" s="49" t="e">
        <f t="shared" si="28"/>
        <v>#N/A</v>
      </c>
      <c r="C453" s="49" t="e">
        <f t="shared" si="29"/>
        <v>#N/A</v>
      </c>
      <c r="D453" s="49" t="e">
        <f t="shared" si="30"/>
        <v>#N/A</v>
      </c>
      <c r="E453" s="50" t="e">
        <f>IF(ISERROR(A453),NA(),SUM(B$20:B453))</f>
        <v>#N/A</v>
      </c>
      <c r="F453" s="55"/>
      <c r="G453" s="55"/>
      <c r="H453" s="62"/>
    </row>
    <row r="454" spans="1:8" x14ac:dyDescent="0.25">
      <c r="A454" s="48" t="e">
        <f t="shared" si="27"/>
        <v>#N/A</v>
      </c>
      <c r="B454" s="49" t="e">
        <f t="shared" si="28"/>
        <v>#N/A</v>
      </c>
      <c r="C454" s="49" t="e">
        <f t="shared" si="29"/>
        <v>#N/A</v>
      </c>
      <c r="D454" s="49" t="e">
        <f t="shared" si="30"/>
        <v>#N/A</v>
      </c>
      <c r="E454" s="50" t="e">
        <f>IF(ISERROR(A454),NA(),SUM(B$20:B454))</f>
        <v>#N/A</v>
      </c>
      <c r="F454" s="55"/>
      <c r="G454" s="55"/>
      <c r="H454" s="62"/>
    </row>
    <row r="455" spans="1:8" x14ac:dyDescent="0.25">
      <c r="A455" s="48" t="e">
        <f t="shared" si="27"/>
        <v>#N/A</v>
      </c>
      <c r="B455" s="49" t="e">
        <f t="shared" si="28"/>
        <v>#N/A</v>
      </c>
      <c r="C455" s="49" t="e">
        <f t="shared" si="29"/>
        <v>#N/A</v>
      </c>
      <c r="D455" s="49" t="e">
        <f t="shared" si="30"/>
        <v>#N/A</v>
      </c>
      <c r="E455" s="50" t="e">
        <f>IF(ISERROR(A455),NA(),SUM(B$20:B455))</f>
        <v>#N/A</v>
      </c>
      <c r="F455" s="55"/>
      <c r="G455" s="55"/>
      <c r="H455" s="62"/>
    </row>
    <row r="456" spans="1:8" x14ac:dyDescent="0.25">
      <c r="A456" s="48" t="e">
        <f t="shared" si="27"/>
        <v>#N/A</v>
      </c>
      <c r="B456" s="49" t="e">
        <f t="shared" si="28"/>
        <v>#N/A</v>
      </c>
      <c r="C456" s="49" t="e">
        <f t="shared" si="29"/>
        <v>#N/A</v>
      </c>
      <c r="D456" s="49" t="e">
        <f t="shared" si="30"/>
        <v>#N/A</v>
      </c>
      <c r="E456" s="50" t="e">
        <f>IF(ISERROR(A456),NA(),SUM(B$20:B456))</f>
        <v>#N/A</v>
      </c>
      <c r="F456" s="55"/>
      <c r="G456" s="55"/>
      <c r="H456" s="62"/>
    </row>
    <row r="457" spans="1:8" x14ac:dyDescent="0.25">
      <c r="A457" s="48" t="e">
        <f t="shared" si="27"/>
        <v>#N/A</v>
      </c>
      <c r="B457" s="49" t="e">
        <f t="shared" si="28"/>
        <v>#N/A</v>
      </c>
      <c r="C457" s="49" t="e">
        <f t="shared" si="29"/>
        <v>#N/A</v>
      </c>
      <c r="D457" s="49" t="e">
        <f t="shared" si="30"/>
        <v>#N/A</v>
      </c>
      <c r="E457" s="50" t="e">
        <f>IF(ISERROR(A457),NA(),SUM(B$20:B457))</f>
        <v>#N/A</v>
      </c>
      <c r="F457" s="55"/>
      <c r="G457" s="55"/>
      <c r="H457" s="62"/>
    </row>
    <row r="458" spans="1:8" x14ac:dyDescent="0.25">
      <c r="A458" s="48" t="e">
        <f t="shared" si="27"/>
        <v>#N/A</v>
      </c>
      <c r="B458" s="49" t="e">
        <f t="shared" si="28"/>
        <v>#N/A</v>
      </c>
      <c r="C458" s="49" t="e">
        <f t="shared" si="29"/>
        <v>#N/A</v>
      </c>
      <c r="D458" s="49" t="e">
        <f t="shared" si="30"/>
        <v>#N/A</v>
      </c>
      <c r="E458" s="50" t="e">
        <f>IF(ISERROR(A458),NA(),SUM(B$20:B458))</f>
        <v>#N/A</v>
      </c>
      <c r="F458" s="55"/>
      <c r="G458" s="55"/>
      <c r="H458" s="62"/>
    </row>
    <row r="459" spans="1:8" x14ac:dyDescent="0.25">
      <c r="A459" s="48" t="e">
        <f t="shared" si="27"/>
        <v>#N/A</v>
      </c>
      <c r="B459" s="49" t="e">
        <f t="shared" si="28"/>
        <v>#N/A</v>
      </c>
      <c r="C459" s="49" t="e">
        <f t="shared" si="29"/>
        <v>#N/A</v>
      </c>
      <c r="D459" s="49" t="e">
        <f t="shared" si="30"/>
        <v>#N/A</v>
      </c>
      <c r="E459" s="50" t="e">
        <f>IF(ISERROR(A459),NA(),SUM(B$20:B459))</f>
        <v>#N/A</v>
      </c>
      <c r="F459" s="55"/>
      <c r="G459" s="55"/>
      <c r="H459" s="62"/>
    </row>
    <row r="460" spans="1:8" x14ac:dyDescent="0.25">
      <c r="A460" s="48" t="e">
        <f t="shared" si="27"/>
        <v>#N/A</v>
      </c>
      <c r="B460" s="49" t="e">
        <f t="shared" si="28"/>
        <v>#N/A</v>
      </c>
      <c r="C460" s="49" t="e">
        <f t="shared" si="29"/>
        <v>#N/A</v>
      </c>
      <c r="D460" s="49" t="e">
        <f t="shared" si="30"/>
        <v>#N/A</v>
      </c>
      <c r="E460" s="50" t="e">
        <f>IF(ISERROR(A460),NA(),SUM(B$20:B460))</f>
        <v>#N/A</v>
      </c>
      <c r="F460" s="55"/>
      <c r="G460" s="55"/>
      <c r="H460" s="62"/>
    </row>
    <row r="461" spans="1:8" x14ac:dyDescent="0.25">
      <c r="A461" s="48" t="e">
        <f t="shared" si="27"/>
        <v>#N/A</v>
      </c>
      <c r="B461" s="49" t="e">
        <f t="shared" si="28"/>
        <v>#N/A</v>
      </c>
      <c r="C461" s="49" t="e">
        <f t="shared" si="29"/>
        <v>#N/A</v>
      </c>
      <c r="D461" s="49" t="e">
        <f t="shared" si="30"/>
        <v>#N/A</v>
      </c>
      <c r="E461" s="50" t="e">
        <f>IF(ISERROR(A461),NA(),SUM(B$20:B461))</f>
        <v>#N/A</v>
      </c>
      <c r="F461" s="55"/>
      <c r="G461" s="55"/>
      <c r="H461" s="62"/>
    </row>
    <row r="462" spans="1:8" x14ac:dyDescent="0.25">
      <c r="A462" s="48" t="e">
        <f t="shared" si="27"/>
        <v>#N/A</v>
      </c>
      <c r="B462" s="49" t="e">
        <f t="shared" si="28"/>
        <v>#N/A</v>
      </c>
      <c r="C462" s="49" t="e">
        <f t="shared" si="29"/>
        <v>#N/A</v>
      </c>
      <c r="D462" s="49" t="e">
        <f t="shared" si="30"/>
        <v>#N/A</v>
      </c>
      <c r="E462" s="50" t="e">
        <f>IF(ISERROR(A462),NA(),SUM(B$20:B462))</f>
        <v>#N/A</v>
      </c>
      <c r="F462" s="55"/>
      <c r="G462" s="55"/>
      <c r="H462" s="62"/>
    </row>
    <row r="463" spans="1:8" x14ac:dyDescent="0.25">
      <c r="A463" s="48" t="e">
        <f t="shared" si="27"/>
        <v>#N/A</v>
      </c>
      <c r="B463" s="49" t="e">
        <f t="shared" si="28"/>
        <v>#N/A</v>
      </c>
      <c r="C463" s="49" t="e">
        <f t="shared" si="29"/>
        <v>#N/A</v>
      </c>
      <c r="D463" s="49" t="e">
        <f t="shared" si="30"/>
        <v>#N/A</v>
      </c>
      <c r="E463" s="50" t="e">
        <f>IF(ISERROR(A463),NA(),SUM(B$20:B463))</f>
        <v>#N/A</v>
      </c>
      <c r="F463" s="55"/>
      <c r="G463" s="55"/>
      <c r="H463" s="62"/>
    </row>
    <row r="464" spans="1:8" x14ac:dyDescent="0.25">
      <c r="A464" s="48" t="e">
        <f t="shared" si="27"/>
        <v>#N/A</v>
      </c>
      <c r="B464" s="49" t="e">
        <f t="shared" si="28"/>
        <v>#N/A</v>
      </c>
      <c r="C464" s="49" t="e">
        <f t="shared" si="29"/>
        <v>#N/A</v>
      </c>
      <c r="D464" s="49" t="e">
        <f t="shared" si="30"/>
        <v>#N/A</v>
      </c>
      <c r="E464" s="50" t="e">
        <f>IF(ISERROR(A464),NA(),SUM(B$20:B464))</f>
        <v>#N/A</v>
      </c>
      <c r="F464" s="55"/>
      <c r="G464" s="55"/>
      <c r="H464" s="62"/>
    </row>
    <row r="465" spans="1:8" x14ac:dyDescent="0.25">
      <c r="A465" s="48" t="e">
        <f t="shared" si="27"/>
        <v>#N/A</v>
      </c>
      <c r="B465" s="49" t="e">
        <f t="shared" si="28"/>
        <v>#N/A</v>
      </c>
      <c r="C465" s="49" t="e">
        <f t="shared" si="29"/>
        <v>#N/A</v>
      </c>
      <c r="D465" s="49" t="e">
        <f t="shared" si="30"/>
        <v>#N/A</v>
      </c>
      <c r="E465" s="50" t="e">
        <f>IF(ISERROR(A465),NA(),SUM(B$20:B465))</f>
        <v>#N/A</v>
      </c>
      <c r="F465" s="55"/>
      <c r="G465" s="55"/>
      <c r="H465" s="62"/>
    </row>
    <row r="466" spans="1:8" x14ac:dyDescent="0.25">
      <c r="A466" s="48" t="e">
        <f t="shared" si="27"/>
        <v>#N/A</v>
      </c>
      <c r="B466" s="49" t="e">
        <f t="shared" si="28"/>
        <v>#N/A</v>
      </c>
      <c r="C466" s="49" t="e">
        <f t="shared" si="29"/>
        <v>#N/A</v>
      </c>
      <c r="D466" s="49" t="e">
        <f t="shared" si="30"/>
        <v>#N/A</v>
      </c>
      <c r="E466" s="50" t="e">
        <f>IF(ISERROR(A466),NA(),SUM(B$20:B466))</f>
        <v>#N/A</v>
      </c>
      <c r="F466" s="55"/>
      <c r="G466" s="55"/>
      <c r="H466" s="62"/>
    </row>
    <row r="467" spans="1:8" x14ac:dyDescent="0.25">
      <c r="A467" s="48" t="e">
        <f t="shared" si="27"/>
        <v>#N/A</v>
      </c>
      <c r="B467" s="49" t="e">
        <f t="shared" si="28"/>
        <v>#N/A</v>
      </c>
      <c r="C467" s="49" t="e">
        <f t="shared" si="29"/>
        <v>#N/A</v>
      </c>
      <c r="D467" s="49" t="e">
        <f t="shared" si="30"/>
        <v>#N/A</v>
      </c>
      <c r="E467" s="50" t="e">
        <f>IF(ISERROR(A467),NA(),SUM(B$20:B467))</f>
        <v>#N/A</v>
      </c>
      <c r="F467" s="55"/>
      <c r="G467" s="55"/>
      <c r="H467" s="62"/>
    </row>
    <row r="468" spans="1:8" x14ac:dyDescent="0.25">
      <c r="A468" s="48" t="e">
        <f t="shared" si="27"/>
        <v>#N/A</v>
      </c>
      <c r="B468" s="49" t="e">
        <f t="shared" si="28"/>
        <v>#N/A</v>
      </c>
      <c r="C468" s="49" t="e">
        <f t="shared" si="29"/>
        <v>#N/A</v>
      </c>
      <c r="D468" s="49" t="e">
        <f t="shared" si="30"/>
        <v>#N/A</v>
      </c>
      <c r="E468" s="50" t="e">
        <f>IF(ISERROR(A468),NA(),SUM(B$20:B468))</f>
        <v>#N/A</v>
      </c>
      <c r="F468" s="55"/>
      <c r="G468" s="55"/>
      <c r="H468" s="62"/>
    </row>
    <row r="469" spans="1:8" x14ac:dyDescent="0.25">
      <c r="A469" s="48" t="e">
        <f t="shared" si="27"/>
        <v>#N/A</v>
      </c>
      <c r="B469" s="49" t="e">
        <f t="shared" si="28"/>
        <v>#N/A</v>
      </c>
      <c r="C469" s="49" t="e">
        <f t="shared" si="29"/>
        <v>#N/A</v>
      </c>
      <c r="D469" s="49" t="e">
        <f t="shared" si="30"/>
        <v>#N/A</v>
      </c>
      <c r="E469" s="50" t="e">
        <f>IF(ISERROR(A469),NA(),SUM(B$20:B469))</f>
        <v>#N/A</v>
      </c>
      <c r="F469" s="55"/>
      <c r="G469" s="55"/>
      <c r="H469" s="62"/>
    </row>
    <row r="470" spans="1:8" x14ac:dyDescent="0.25">
      <c r="A470" s="48" t="e">
        <f t="shared" si="27"/>
        <v>#N/A</v>
      </c>
      <c r="B470" s="49" t="e">
        <f t="shared" si="28"/>
        <v>#N/A</v>
      </c>
      <c r="C470" s="49" t="e">
        <f t="shared" si="29"/>
        <v>#N/A</v>
      </c>
      <c r="D470" s="49" t="e">
        <f t="shared" si="30"/>
        <v>#N/A</v>
      </c>
      <c r="E470" s="50" t="e">
        <f>IF(ISERROR(A470),NA(),SUM(B$20:B470))</f>
        <v>#N/A</v>
      </c>
      <c r="F470" s="55"/>
      <c r="G470" s="55"/>
      <c r="H470" s="62"/>
    </row>
    <row r="471" spans="1:8" x14ac:dyDescent="0.25">
      <c r="A471" s="48" t="e">
        <f t="shared" si="27"/>
        <v>#N/A</v>
      </c>
      <c r="B471" s="49" t="e">
        <f t="shared" si="28"/>
        <v>#N/A</v>
      </c>
      <c r="C471" s="49" t="e">
        <f t="shared" si="29"/>
        <v>#N/A</v>
      </c>
      <c r="D471" s="49" t="e">
        <f t="shared" si="30"/>
        <v>#N/A</v>
      </c>
      <c r="E471" s="50" t="e">
        <f>IF(ISERROR(A471),NA(),SUM(B$20:B471))</f>
        <v>#N/A</v>
      </c>
      <c r="F471" s="55"/>
      <c r="G471" s="55"/>
      <c r="H471" s="62"/>
    </row>
    <row r="472" spans="1:8" x14ac:dyDescent="0.25">
      <c r="A472" s="48" t="e">
        <f t="shared" si="27"/>
        <v>#N/A</v>
      </c>
      <c r="B472" s="49" t="e">
        <f t="shared" si="28"/>
        <v>#N/A</v>
      </c>
      <c r="C472" s="49" t="e">
        <f t="shared" si="29"/>
        <v>#N/A</v>
      </c>
      <c r="D472" s="49" t="e">
        <f t="shared" si="30"/>
        <v>#N/A</v>
      </c>
      <c r="E472" s="50" t="e">
        <f>IF(ISERROR(A472),NA(),SUM(B$20:B472))</f>
        <v>#N/A</v>
      </c>
      <c r="F472" s="55"/>
      <c r="G472" s="55"/>
      <c r="H472" s="62"/>
    </row>
    <row r="473" spans="1:8" x14ac:dyDescent="0.25">
      <c r="A473" s="48" t="e">
        <f t="shared" si="27"/>
        <v>#N/A</v>
      </c>
      <c r="B473" s="49" t="e">
        <f t="shared" si="28"/>
        <v>#N/A</v>
      </c>
      <c r="C473" s="49" t="e">
        <f t="shared" si="29"/>
        <v>#N/A</v>
      </c>
      <c r="D473" s="49" t="e">
        <f t="shared" si="30"/>
        <v>#N/A</v>
      </c>
      <c r="E473" s="50" t="e">
        <f>IF(ISERROR(A473),NA(),SUM(B$20:B473))</f>
        <v>#N/A</v>
      </c>
      <c r="F473" s="55"/>
      <c r="G473" s="55"/>
      <c r="H473" s="62"/>
    </row>
    <row r="474" spans="1:8" x14ac:dyDescent="0.25">
      <c r="A474" s="48" t="e">
        <f t="shared" ref="A474:A537" si="31">IF(type=1,IF(A473&gt;=nper-1,NA(),A473+1),IF(A473&gt;=nper,NA(),A473+1))</f>
        <v>#N/A</v>
      </c>
      <c r="B474" s="49" t="e">
        <f t="shared" ref="B474:B537" si="32">IF(ISERROR(A474),NA(),D473*rper)</f>
        <v>#N/A</v>
      </c>
      <c r="C474" s="49" t="e">
        <f t="shared" ref="C474:C537" si="33">IF(A474&lt;=IF(type=1,nper-1,nper),FV(gper,A474,,-w),NA())</f>
        <v>#N/A</v>
      </c>
      <c r="D474" s="49" t="e">
        <f t="shared" ref="D474:D537" si="34">IF(ISERROR(A474),NA(),D473-C474+B474)</f>
        <v>#N/A</v>
      </c>
      <c r="E474" s="50" t="e">
        <f>IF(ISERROR(A474),NA(),SUM(B$20:B474))</f>
        <v>#N/A</v>
      </c>
      <c r="F474" s="55"/>
      <c r="G474" s="55"/>
      <c r="H474" s="62"/>
    </row>
    <row r="475" spans="1:8" x14ac:dyDescent="0.25">
      <c r="A475" s="48" t="e">
        <f t="shared" si="31"/>
        <v>#N/A</v>
      </c>
      <c r="B475" s="49" t="e">
        <f t="shared" si="32"/>
        <v>#N/A</v>
      </c>
      <c r="C475" s="49" t="e">
        <f t="shared" si="33"/>
        <v>#N/A</v>
      </c>
      <c r="D475" s="49" t="e">
        <f t="shared" si="34"/>
        <v>#N/A</v>
      </c>
      <c r="E475" s="50" t="e">
        <f>IF(ISERROR(A475),NA(),SUM(B$20:B475))</f>
        <v>#N/A</v>
      </c>
      <c r="F475" s="55"/>
      <c r="G475" s="55"/>
      <c r="H475" s="62"/>
    </row>
    <row r="476" spans="1:8" x14ac:dyDescent="0.25">
      <c r="A476" s="48" t="e">
        <f t="shared" si="31"/>
        <v>#N/A</v>
      </c>
      <c r="B476" s="49" t="e">
        <f t="shared" si="32"/>
        <v>#N/A</v>
      </c>
      <c r="C476" s="49" t="e">
        <f t="shared" si="33"/>
        <v>#N/A</v>
      </c>
      <c r="D476" s="49" t="e">
        <f t="shared" si="34"/>
        <v>#N/A</v>
      </c>
      <c r="E476" s="50" t="e">
        <f>IF(ISERROR(A476),NA(),SUM(B$20:B476))</f>
        <v>#N/A</v>
      </c>
      <c r="F476" s="55"/>
      <c r="G476" s="55"/>
      <c r="H476" s="62"/>
    </row>
    <row r="477" spans="1:8" x14ac:dyDescent="0.25">
      <c r="A477" s="48" t="e">
        <f t="shared" si="31"/>
        <v>#N/A</v>
      </c>
      <c r="B477" s="49" t="e">
        <f t="shared" si="32"/>
        <v>#N/A</v>
      </c>
      <c r="C477" s="49" t="e">
        <f t="shared" si="33"/>
        <v>#N/A</v>
      </c>
      <c r="D477" s="49" t="e">
        <f t="shared" si="34"/>
        <v>#N/A</v>
      </c>
      <c r="E477" s="50" t="e">
        <f>IF(ISERROR(A477),NA(),SUM(B$20:B477))</f>
        <v>#N/A</v>
      </c>
      <c r="F477" s="55"/>
      <c r="G477" s="55"/>
      <c r="H477" s="62"/>
    </row>
    <row r="478" spans="1:8" x14ac:dyDescent="0.25">
      <c r="A478" s="48" t="e">
        <f t="shared" si="31"/>
        <v>#N/A</v>
      </c>
      <c r="B478" s="49" t="e">
        <f t="shared" si="32"/>
        <v>#N/A</v>
      </c>
      <c r="C478" s="49" t="e">
        <f t="shared" si="33"/>
        <v>#N/A</v>
      </c>
      <c r="D478" s="49" t="e">
        <f t="shared" si="34"/>
        <v>#N/A</v>
      </c>
      <c r="E478" s="50" t="e">
        <f>IF(ISERROR(A478),NA(),SUM(B$20:B478))</f>
        <v>#N/A</v>
      </c>
      <c r="F478" s="55"/>
      <c r="G478" s="55"/>
      <c r="H478" s="62"/>
    </row>
    <row r="479" spans="1:8" x14ac:dyDescent="0.25">
      <c r="A479" s="48" t="e">
        <f t="shared" si="31"/>
        <v>#N/A</v>
      </c>
      <c r="B479" s="49" t="e">
        <f t="shared" si="32"/>
        <v>#N/A</v>
      </c>
      <c r="C479" s="49" t="e">
        <f t="shared" si="33"/>
        <v>#N/A</v>
      </c>
      <c r="D479" s="49" t="e">
        <f t="shared" si="34"/>
        <v>#N/A</v>
      </c>
      <c r="E479" s="50" t="e">
        <f>IF(ISERROR(A479),NA(),SUM(B$20:B479))</f>
        <v>#N/A</v>
      </c>
      <c r="F479" s="55"/>
      <c r="G479" s="55"/>
      <c r="H479" s="62"/>
    </row>
    <row r="480" spans="1:8" x14ac:dyDescent="0.25">
      <c r="A480" s="48" t="e">
        <f t="shared" si="31"/>
        <v>#N/A</v>
      </c>
      <c r="B480" s="49" t="e">
        <f t="shared" si="32"/>
        <v>#N/A</v>
      </c>
      <c r="C480" s="49" t="e">
        <f t="shared" si="33"/>
        <v>#N/A</v>
      </c>
      <c r="D480" s="49" t="e">
        <f t="shared" si="34"/>
        <v>#N/A</v>
      </c>
      <c r="E480" s="50" t="e">
        <f>IF(ISERROR(A480),NA(),SUM(B$20:B480))</f>
        <v>#N/A</v>
      </c>
      <c r="F480" s="55"/>
      <c r="G480" s="55"/>
      <c r="H480" s="62"/>
    </row>
    <row r="481" spans="1:8" x14ac:dyDescent="0.25">
      <c r="A481" s="48" t="e">
        <f t="shared" si="31"/>
        <v>#N/A</v>
      </c>
      <c r="B481" s="49" t="e">
        <f t="shared" si="32"/>
        <v>#N/A</v>
      </c>
      <c r="C481" s="49" t="e">
        <f t="shared" si="33"/>
        <v>#N/A</v>
      </c>
      <c r="D481" s="49" t="e">
        <f t="shared" si="34"/>
        <v>#N/A</v>
      </c>
      <c r="E481" s="50" t="e">
        <f>IF(ISERROR(A481),NA(),SUM(B$20:B481))</f>
        <v>#N/A</v>
      </c>
      <c r="F481" s="55"/>
      <c r="G481" s="55"/>
      <c r="H481" s="62"/>
    </row>
    <row r="482" spans="1:8" x14ac:dyDescent="0.25">
      <c r="A482" s="48" t="e">
        <f t="shared" si="31"/>
        <v>#N/A</v>
      </c>
      <c r="B482" s="49" t="e">
        <f t="shared" si="32"/>
        <v>#N/A</v>
      </c>
      <c r="C482" s="49" t="e">
        <f t="shared" si="33"/>
        <v>#N/A</v>
      </c>
      <c r="D482" s="49" t="e">
        <f t="shared" si="34"/>
        <v>#N/A</v>
      </c>
      <c r="E482" s="50" t="e">
        <f>IF(ISERROR(A482),NA(),SUM(B$20:B482))</f>
        <v>#N/A</v>
      </c>
      <c r="F482" s="55"/>
      <c r="G482" s="55"/>
      <c r="H482" s="62"/>
    </row>
    <row r="483" spans="1:8" x14ac:dyDescent="0.25">
      <c r="A483" s="48" t="e">
        <f t="shared" si="31"/>
        <v>#N/A</v>
      </c>
      <c r="B483" s="49" t="e">
        <f t="shared" si="32"/>
        <v>#N/A</v>
      </c>
      <c r="C483" s="49" t="e">
        <f t="shared" si="33"/>
        <v>#N/A</v>
      </c>
      <c r="D483" s="49" t="e">
        <f t="shared" si="34"/>
        <v>#N/A</v>
      </c>
      <c r="E483" s="50" t="e">
        <f>IF(ISERROR(A483),NA(),SUM(B$20:B483))</f>
        <v>#N/A</v>
      </c>
      <c r="F483" s="55"/>
      <c r="G483" s="55"/>
      <c r="H483" s="62"/>
    </row>
    <row r="484" spans="1:8" x14ac:dyDescent="0.25">
      <c r="A484" s="48" t="e">
        <f t="shared" si="31"/>
        <v>#N/A</v>
      </c>
      <c r="B484" s="49" t="e">
        <f t="shared" si="32"/>
        <v>#N/A</v>
      </c>
      <c r="C484" s="49" t="e">
        <f t="shared" si="33"/>
        <v>#N/A</v>
      </c>
      <c r="D484" s="49" t="e">
        <f t="shared" si="34"/>
        <v>#N/A</v>
      </c>
      <c r="E484" s="50" t="e">
        <f>IF(ISERROR(A484),NA(),SUM(B$20:B484))</f>
        <v>#N/A</v>
      </c>
      <c r="F484" s="55"/>
      <c r="G484" s="55"/>
      <c r="H484" s="62"/>
    </row>
    <row r="485" spans="1:8" x14ac:dyDescent="0.25">
      <c r="A485" s="48" t="e">
        <f t="shared" si="31"/>
        <v>#N/A</v>
      </c>
      <c r="B485" s="49" t="e">
        <f t="shared" si="32"/>
        <v>#N/A</v>
      </c>
      <c r="C485" s="49" t="e">
        <f t="shared" si="33"/>
        <v>#N/A</v>
      </c>
      <c r="D485" s="49" t="e">
        <f t="shared" si="34"/>
        <v>#N/A</v>
      </c>
      <c r="E485" s="50" t="e">
        <f>IF(ISERROR(A485),NA(),SUM(B$20:B485))</f>
        <v>#N/A</v>
      </c>
      <c r="F485" s="55"/>
      <c r="G485" s="55"/>
      <c r="H485" s="62"/>
    </row>
    <row r="486" spans="1:8" x14ac:dyDescent="0.25">
      <c r="A486" s="48" t="e">
        <f t="shared" si="31"/>
        <v>#N/A</v>
      </c>
      <c r="B486" s="49" t="e">
        <f t="shared" si="32"/>
        <v>#N/A</v>
      </c>
      <c r="C486" s="49" t="e">
        <f t="shared" si="33"/>
        <v>#N/A</v>
      </c>
      <c r="D486" s="49" t="e">
        <f t="shared" si="34"/>
        <v>#N/A</v>
      </c>
      <c r="E486" s="50" t="e">
        <f>IF(ISERROR(A486),NA(),SUM(B$20:B486))</f>
        <v>#N/A</v>
      </c>
      <c r="F486" s="55"/>
      <c r="G486" s="55"/>
      <c r="H486" s="62"/>
    </row>
    <row r="487" spans="1:8" x14ac:dyDescent="0.25">
      <c r="A487" s="48" t="e">
        <f t="shared" si="31"/>
        <v>#N/A</v>
      </c>
      <c r="B487" s="49" t="e">
        <f t="shared" si="32"/>
        <v>#N/A</v>
      </c>
      <c r="C487" s="49" t="e">
        <f t="shared" si="33"/>
        <v>#N/A</v>
      </c>
      <c r="D487" s="49" t="e">
        <f t="shared" si="34"/>
        <v>#N/A</v>
      </c>
      <c r="E487" s="50" t="e">
        <f>IF(ISERROR(A487),NA(),SUM(B$20:B487))</f>
        <v>#N/A</v>
      </c>
      <c r="F487" s="55"/>
      <c r="G487" s="55"/>
      <c r="H487" s="62"/>
    </row>
    <row r="488" spans="1:8" x14ac:dyDescent="0.25">
      <c r="A488" s="48" t="e">
        <f t="shared" si="31"/>
        <v>#N/A</v>
      </c>
      <c r="B488" s="49" t="e">
        <f t="shared" si="32"/>
        <v>#N/A</v>
      </c>
      <c r="C488" s="49" t="e">
        <f t="shared" si="33"/>
        <v>#N/A</v>
      </c>
      <c r="D488" s="49" t="e">
        <f t="shared" si="34"/>
        <v>#N/A</v>
      </c>
      <c r="E488" s="50" t="e">
        <f>IF(ISERROR(A488),NA(),SUM(B$20:B488))</f>
        <v>#N/A</v>
      </c>
      <c r="F488" s="55"/>
      <c r="G488" s="55"/>
      <c r="H488" s="62"/>
    </row>
    <row r="489" spans="1:8" x14ac:dyDescent="0.25">
      <c r="A489" s="48" t="e">
        <f t="shared" si="31"/>
        <v>#N/A</v>
      </c>
      <c r="B489" s="49" t="e">
        <f t="shared" si="32"/>
        <v>#N/A</v>
      </c>
      <c r="C489" s="49" t="e">
        <f t="shared" si="33"/>
        <v>#N/A</v>
      </c>
      <c r="D489" s="49" t="e">
        <f t="shared" si="34"/>
        <v>#N/A</v>
      </c>
      <c r="E489" s="50" t="e">
        <f>IF(ISERROR(A489),NA(),SUM(B$20:B489))</f>
        <v>#N/A</v>
      </c>
      <c r="F489" s="55"/>
      <c r="G489" s="55"/>
      <c r="H489" s="62"/>
    </row>
    <row r="490" spans="1:8" x14ac:dyDescent="0.25">
      <c r="A490" s="48" t="e">
        <f t="shared" si="31"/>
        <v>#N/A</v>
      </c>
      <c r="B490" s="49" t="e">
        <f t="shared" si="32"/>
        <v>#N/A</v>
      </c>
      <c r="C490" s="49" t="e">
        <f t="shared" si="33"/>
        <v>#N/A</v>
      </c>
      <c r="D490" s="49" t="e">
        <f t="shared" si="34"/>
        <v>#N/A</v>
      </c>
      <c r="E490" s="50" t="e">
        <f>IF(ISERROR(A490),NA(),SUM(B$20:B490))</f>
        <v>#N/A</v>
      </c>
      <c r="F490" s="55"/>
      <c r="G490" s="55"/>
      <c r="H490" s="62"/>
    </row>
    <row r="491" spans="1:8" x14ac:dyDescent="0.25">
      <c r="A491" s="48" t="e">
        <f t="shared" si="31"/>
        <v>#N/A</v>
      </c>
      <c r="B491" s="49" t="e">
        <f t="shared" si="32"/>
        <v>#N/A</v>
      </c>
      <c r="C491" s="49" t="e">
        <f t="shared" si="33"/>
        <v>#N/A</v>
      </c>
      <c r="D491" s="49" t="e">
        <f t="shared" si="34"/>
        <v>#N/A</v>
      </c>
      <c r="E491" s="50" t="e">
        <f>IF(ISERROR(A491),NA(),SUM(B$20:B491))</f>
        <v>#N/A</v>
      </c>
      <c r="F491" s="55"/>
      <c r="G491" s="55"/>
      <c r="H491" s="62"/>
    </row>
    <row r="492" spans="1:8" x14ac:dyDescent="0.25">
      <c r="A492" s="48" t="e">
        <f t="shared" si="31"/>
        <v>#N/A</v>
      </c>
      <c r="B492" s="49" t="e">
        <f t="shared" si="32"/>
        <v>#N/A</v>
      </c>
      <c r="C492" s="49" t="e">
        <f t="shared" si="33"/>
        <v>#N/A</v>
      </c>
      <c r="D492" s="49" t="e">
        <f t="shared" si="34"/>
        <v>#N/A</v>
      </c>
      <c r="E492" s="50" t="e">
        <f>IF(ISERROR(A492),NA(),SUM(B$20:B492))</f>
        <v>#N/A</v>
      </c>
      <c r="F492" s="55"/>
      <c r="G492" s="55"/>
      <c r="H492" s="62"/>
    </row>
    <row r="493" spans="1:8" x14ac:dyDescent="0.25">
      <c r="A493" s="48" t="e">
        <f t="shared" si="31"/>
        <v>#N/A</v>
      </c>
      <c r="B493" s="49" t="e">
        <f t="shared" si="32"/>
        <v>#N/A</v>
      </c>
      <c r="C493" s="49" t="e">
        <f t="shared" si="33"/>
        <v>#N/A</v>
      </c>
      <c r="D493" s="49" t="e">
        <f t="shared" si="34"/>
        <v>#N/A</v>
      </c>
      <c r="E493" s="50" t="e">
        <f>IF(ISERROR(A493),NA(),SUM(B$20:B493))</f>
        <v>#N/A</v>
      </c>
      <c r="F493" s="55"/>
      <c r="G493" s="55"/>
      <c r="H493" s="62"/>
    </row>
    <row r="494" spans="1:8" x14ac:dyDescent="0.25">
      <c r="A494" s="48" t="e">
        <f t="shared" si="31"/>
        <v>#N/A</v>
      </c>
      <c r="B494" s="49" t="e">
        <f t="shared" si="32"/>
        <v>#N/A</v>
      </c>
      <c r="C494" s="49" t="e">
        <f t="shared" si="33"/>
        <v>#N/A</v>
      </c>
      <c r="D494" s="49" t="e">
        <f t="shared" si="34"/>
        <v>#N/A</v>
      </c>
      <c r="E494" s="50" t="e">
        <f>IF(ISERROR(A494),NA(),SUM(B$20:B494))</f>
        <v>#N/A</v>
      </c>
      <c r="F494" s="55"/>
      <c r="G494" s="55"/>
      <c r="H494" s="62"/>
    </row>
    <row r="495" spans="1:8" x14ac:dyDescent="0.25">
      <c r="A495" s="48" t="e">
        <f t="shared" si="31"/>
        <v>#N/A</v>
      </c>
      <c r="B495" s="49" t="e">
        <f t="shared" si="32"/>
        <v>#N/A</v>
      </c>
      <c r="C495" s="49" t="e">
        <f t="shared" si="33"/>
        <v>#N/A</v>
      </c>
      <c r="D495" s="49" t="e">
        <f t="shared" si="34"/>
        <v>#N/A</v>
      </c>
      <c r="E495" s="50" t="e">
        <f>IF(ISERROR(A495),NA(),SUM(B$20:B495))</f>
        <v>#N/A</v>
      </c>
      <c r="F495" s="55"/>
      <c r="G495" s="55"/>
      <c r="H495" s="62"/>
    </row>
    <row r="496" spans="1:8" x14ac:dyDescent="0.25">
      <c r="A496" s="48" t="e">
        <f t="shared" si="31"/>
        <v>#N/A</v>
      </c>
      <c r="B496" s="49" t="e">
        <f t="shared" si="32"/>
        <v>#N/A</v>
      </c>
      <c r="C496" s="49" t="e">
        <f t="shared" si="33"/>
        <v>#N/A</v>
      </c>
      <c r="D496" s="49" t="e">
        <f t="shared" si="34"/>
        <v>#N/A</v>
      </c>
      <c r="E496" s="50" t="e">
        <f>IF(ISERROR(A496),NA(),SUM(B$20:B496))</f>
        <v>#N/A</v>
      </c>
      <c r="F496" s="55"/>
      <c r="G496" s="55"/>
      <c r="H496" s="62"/>
    </row>
    <row r="497" spans="1:8" x14ac:dyDescent="0.25">
      <c r="A497" s="48" t="e">
        <f t="shared" si="31"/>
        <v>#N/A</v>
      </c>
      <c r="B497" s="49" t="e">
        <f t="shared" si="32"/>
        <v>#N/A</v>
      </c>
      <c r="C497" s="49" t="e">
        <f t="shared" si="33"/>
        <v>#N/A</v>
      </c>
      <c r="D497" s="49" t="e">
        <f t="shared" si="34"/>
        <v>#N/A</v>
      </c>
      <c r="E497" s="50" t="e">
        <f>IF(ISERROR(A497),NA(),SUM(B$20:B497))</f>
        <v>#N/A</v>
      </c>
      <c r="F497" s="55"/>
      <c r="G497" s="55"/>
      <c r="H497" s="62"/>
    </row>
    <row r="498" spans="1:8" x14ac:dyDescent="0.25">
      <c r="A498" s="48" t="e">
        <f t="shared" si="31"/>
        <v>#N/A</v>
      </c>
      <c r="B498" s="49" t="e">
        <f t="shared" si="32"/>
        <v>#N/A</v>
      </c>
      <c r="C498" s="49" t="e">
        <f t="shared" si="33"/>
        <v>#N/A</v>
      </c>
      <c r="D498" s="49" t="e">
        <f t="shared" si="34"/>
        <v>#N/A</v>
      </c>
      <c r="E498" s="50" t="e">
        <f>IF(ISERROR(A498),NA(),SUM(B$20:B498))</f>
        <v>#N/A</v>
      </c>
      <c r="F498" s="55"/>
      <c r="G498" s="55"/>
      <c r="H498" s="62"/>
    </row>
    <row r="499" spans="1:8" x14ac:dyDescent="0.25">
      <c r="A499" s="48" t="e">
        <f t="shared" si="31"/>
        <v>#N/A</v>
      </c>
      <c r="B499" s="49" t="e">
        <f t="shared" si="32"/>
        <v>#N/A</v>
      </c>
      <c r="C499" s="49" t="e">
        <f t="shared" si="33"/>
        <v>#N/A</v>
      </c>
      <c r="D499" s="49" t="e">
        <f t="shared" si="34"/>
        <v>#N/A</v>
      </c>
      <c r="E499" s="50" t="e">
        <f>IF(ISERROR(A499),NA(),SUM(B$20:B499))</f>
        <v>#N/A</v>
      </c>
      <c r="F499" s="55"/>
      <c r="G499" s="55"/>
      <c r="H499" s="62"/>
    </row>
    <row r="500" spans="1:8" x14ac:dyDescent="0.25">
      <c r="A500" s="48" t="e">
        <f t="shared" si="31"/>
        <v>#N/A</v>
      </c>
      <c r="B500" s="49" t="e">
        <f t="shared" si="32"/>
        <v>#N/A</v>
      </c>
      <c r="C500" s="49" t="e">
        <f t="shared" si="33"/>
        <v>#N/A</v>
      </c>
      <c r="D500" s="49" t="e">
        <f t="shared" si="34"/>
        <v>#N/A</v>
      </c>
      <c r="E500" s="50" t="e">
        <f>IF(ISERROR(A500),NA(),SUM(B$20:B500))</f>
        <v>#N/A</v>
      </c>
      <c r="F500" s="55"/>
      <c r="G500" s="55"/>
      <c r="H500" s="62"/>
    </row>
    <row r="501" spans="1:8" x14ac:dyDescent="0.25">
      <c r="A501" s="48" t="e">
        <f t="shared" si="31"/>
        <v>#N/A</v>
      </c>
      <c r="B501" s="49" t="e">
        <f t="shared" si="32"/>
        <v>#N/A</v>
      </c>
      <c r="C501" s="49" t="e">
        <f t="shared" si="33"/>
        <v>#N/A</v>
      </c>
      <c r="D501" s="49" t="e">
        <f t="shared" si="34"/>
        <v>#N/A</v>
      </c>
      <c r="E501" s="50" t="e">
        <f>IF(ISERROR(A501),NA(),SUM(B$20:B501))</f>
        <v>#N/A</v>
      </c>
      <c r="F501" s="55"/>
      <c r="G501" s="55"/>
      <c r="H501" s="62"/>
    </row>
    <row r="502" spans="1:8" x14ac:dyDescent="0.25">
      <c r="A502" s="48" t="e">
        <f t="shared" si="31"/>
        <v>#N/A</v>
      </c>
      <c r="B502" s="49" t="e">
        <f t="shared" si="32"/>
        <v>#N/A</v>
      </c>
      <c r="C502" s="49" t="e">
        <f t="shared" si="33"/>
        <v>#N/A</v>
      </c>
      <c r="D502" s="49" t="e">
        <f t="shared" si="34"/>
        <v>#N/A</v>
      </c>
      <c r="E502" s="50" t="e">
        <f>IF(ISERROR(A502),NA(),SUM(B$20:B502))</f>
        <v>#N/A</v>
      </c>
      <c r="F502" s="55"/>
      <c r="G502" s="55"/>
      <c r="H502" s="62"/>
    </row>
    <row r="503" spans="1:8" x14ac:dyDescent="0.25">
      <c r="A503" s="48" t="e">
        <f t="shared" si="31"/>
        <v>#N/A</v>
      </c>
      <c r="B503" s="49" t="e">
        <f t="shared" si="32"/>
        <v>#N/A</v>
      </c>
      <c r="C503" s="49" t="e">
        <f t="shared" si="33"/>
        <v>#N/A</v>
      </c>
      <c r="D503" s="49" t="e">
        <f t="shared" si="34"/>
        <v>#N/A</v>
      </c>
      <c r="E503" s="50" t="e">
        <f>IF(ISERROR(A503),NA(),SUM(B$20:B503))</f>
        <v>#N/A</v>
      </c>
      <c r="F503" s="55"/>
      <c r="G503" s="55"/>
      <c r="H503" s="62"/>
    </row>
    <row r="504" spans="1:8" x14ac:dyDescent="0.25">
      <c r="A504" s="48" t="e">
        <f t="shared" si="31"/>
        <v>#N/A</v>
      </c>
      <c r="B504" s="49" t="e">
        <f t="shared" si="32"/>
        <v>#N/A</v>
      </c>
      <c r="C504" s="49" t="e">
        <f t="shared" si="33"/>
        <v>#N/A</v>
      </c>
      <c r="D504" s="49" t="e">
        <f t="shared" si="34"/>
        <v>#N/A</v>
      </c>
      <c r="E504" s="50" t="e">
        <f>IF(ISERROR(A504),NA(),SUM(B$20:B504))</f>
        <v>#N/A</v>
      </c>
      <c r="F504" s="55"/>
      <c r="G504" s="55"/>
      <c r="H504" s="62"/>
    </row>
    <row r="505" spans="1:8" x14ac:dyDescent="0.25">
      <c r="A505" s="48" t="e">
        <f t="shared" si="31"/>
        <v>#N/A</v>
      </c>
      <c r="B505" s="49" t="e">
        <f t="shared" si="32"/>
        <v>#N/A</v>
      </c>
      <c r="C505" s="49" t="e">
        <f t="shared" si="33"/>
        <v>#N/A</v>
      </c>
      <c r="D505" s="49" t="e">
        <f t="shared" si="34"/>
        <v>#N/A</v>
      </c>
      <c r="E505" s="50" t="e">
        <f>IF(ISERROR(A505),NA(),SUM(B$20:B505))</f>
        <v>#N/A</v>
      </c>
      <c r="F505" s="55"/>
      <c r="G505" s="55"/>
      <c r="H505" s="62"/>
    </row>
    <row r="506" spans="1:8" x14ac:dyDescent="0.25">
      <c r="A506" s="48" t="e">
        <f t="shared" si="31"/>
        <v>#N/A</v>
      </c>
      <c r="B506" s="49" t="e">
        <f t="shared" si="32"/>
        <v>#N/A</v>
      </c>
      <c r="C506" s="49" t="e">
        <f t="shared" si="33"/>
        <v>#N/A</v>
      </c>
      <c r="D506" s="49" t="e">
        <f t="shared" si="34"/>
        <v>#N/A</v>
      </c>
      <c r="E506" s="50" t="e">
        <f>IF(ISERROR(A506),NA(),SUM(B$20:B506))</f>
        <v>#N/A</v>
      </c>
      <c r="F506" s="55"/>
      <c r="G506" s="55"/>
      <c r="H506" s="62"/>
    </row>
    <row r="507" spans="1:8" x14ac:dyDescent="0.25">
      <c r="A507" s="48" t="e">
        <f t="shared" si="31"/>
        <v>#N/A</v>
      </c>
      <c r="B507" s="49" t="e">
        <f t="shared" si="32"/>
        <v>#N/A</v>
      </c>
      <c r="C507" s="49" t="e">
        <f t="shared" si="33"/>
        <v>#N/A</v>
      </c>
      <c r="D507" s="49" t="e">
        <f t="shared" si="34"/>
        <v>#N/A</v>
      </c>
      <c r="E507" s="50" t="e">
        <f>IF(ISERROR(A507),NA(),SUM(B$20:B507))</f>
        <v>#N/A</v>
      </c>
      <c r="F507" s="55"/>
      <c r="G507" s="55"/>
      <c r="H507" s="62"/>
    </row>
    <row r="508" spans="1:8" x14ac:dyDescent="0.25">
      <c r="A508" s="48" t="e">
        <f t="shared" si="31"/>
        <v>#N/A</v>
      </c>
      <c r="B508" s="49" t="e">
        <f t="shared" si="32"/>
        <v>#N/A</v>
      </c>
      <c r="C508" s="49" t="e">
        <f t="shared" si="33"/>
        <v>#N/A</v>
      </c>
      <c r="D508" s="49" t="e">
        <f t="shared" si="34"/>
        <v>#N/A</v>
      </c>
      <c r="E508" s="50" t="e">
        <f>IF(ISERROR(A508),NA(),SUM(B$20:B508))</f>
        <v>#N/A</v>
      </c>
      <c r="F508" s="55"/>
      <c r="G508" s="55"/>
      <c r="H508" s="62"/>
    </row>
    <row r="509" spans="1:8" x14ac:dyDescent="0.25">
      <c r="A509" s="48" t="e">
        <f t="shared" si="31"/>
        <v>#N/A</v>
      </c>
      <c r="B509" s="49" t="e">
        <f t="shared" si="32"/>
        <v>#N/A</v>
      </c>
      <c r="C509" s="49" t="e">
        <f t="shared" si="33"/>
        <v>#N/A</v>
      </c>
      <c r="D509" s="49" t="e">
        <f t="shared" si="34"/>
        <v>#N/A</v>
      </c>
      <c r="E509" s="50" t="e">
        <f>IF(ISERROR(A509),NA(),SUM(B$20:B509))</f>
        <v>#N/A</v>
      </c>
      <c r="F509" s="55"/>
      <c r="G509" s="55"/>
      <c r="H509" s="62"/>
    </row>
    <row r="510" spans="1:8" x14ac:dyDescent="0.25">
      <c r="A510" s="48" t="e">
        <f t="shared" si="31"/>
        <v>#N/A</v>
      </c>
      <c r="B510" s="49" t="e">
        <f t="shared" si="32"/>
        <v>#N/A</v>
      </c>
      <c r="C510" s="49" t="e">
        <f t="shared" si="33"/>
        <v>#N/A</v>
      </c>
      <c r="D510" s="49" t="e">
        <f t="shared" si="34"/>
        <v>#N/A</v>
      </c>
      <c r="E510" s="50" t="e">
        <f>IF(ISERROR(A510),NA(),SUM(B$20:B510))</f>
        <v>#N/A</v>
      </c>
      <c r="F510" s="55"/>
      <c r="G510" s="55"/>
      <c r="H510" s="62"/>
    </row>
    <row r="511" spans="1:8" x14ac:dyDescent="0.25">
      <c r="A511" s="48" t="e">
        <f t="shared" si="31"/>
        <v>#N/A</v>
      </c>
      <c r="B511" s="49" t="e">
        <f t="shared" si="32"/>
        <v>#N/A</v>
      </c>
      <c r="C511" s="49" t="e">
        <f t="shared" si="33"/>
        <v>#N/A</v>
      </c>
      <c r="D511" s="49" t="e">
        <f t="shared" si="34"/>
        <v>#N/A</v>
      </c>
      <c r="E511" s="50" t="e">
        <f>IF(ISERROR(A511),NA(),SUM(B$20:B511))</f>
        <v>#N/A</v>
      </c>
      <c r="F511" s="55"/>
      <c r="G511" s="55"/>
      <c r="H511" s="62"/>
    </row>
    <row r="512" spans="1:8" x14ac:dyDescent="0.25">
      <c r="A512" s="48" t="e">
        <f t="shared" si="31"/>
        <v>#N/A</v>
      </c>
      <c r="B512" s="49" t="e">
        <f t="shared" si="32"/>
        <v>#N/A</v>
      </c>
      <c r="C512" s="49" t="e">
        <f t="shared" si="33"/>
        <v>#N/A</v>
      </c>
      <c r="D512" s="49" t="e">
        <f t="shared" si="34"/>
        <v>#N/A</v>
      </c>
      <c r="E512" s="50" t="e">
        <f>IF(ISERROR(A512),NA(),SUM(B$20:B512))</f>
        <v>#N/A</v>
      </c>
      <c r="F512" s="55"/>
      <c r="G512" s="55"/>
      <c r="H512" s="62"/>
    </row>
    <row r="513" spans="1:8" x14ac:dyDescent="0.25">
      <c r="A513" s="48" t="e">
        <f t="shared" si="31"/>
        <v>#N/A</v>
      </c>
      <c r="B513" s="49" t="e">
        <f t="shared" si="32"/>
        <v>#N/A</v>
      </c>
      <c r="C513" s="49" t="e">
        <f t="shared" si="33"/>
        <v>#N/A</v>
      </c>
      <c r="D513" s="49" t="e">
        <f t="shared" si="34"/>
        <v>#N/A</v>
      </c>
      <c r="E513" s="50" t="e">
        <f>IF(ISERROR(A513),NA(),SUM(B$20:B513))</f>
        <v>#N/A</v>
      </c>
      <c r="F513" s="55"/>
      <c r="G513" s="55"/>
      <c r="H513" s="62"/>
    </row>
    <row r="514" spans="1:8" x14ac:dyDescent="0.25">
      <c r="A514" s="48" t="e">
        <f t="shared" si="31"/>
        <v>#N/A</v>
      </c>
      <c r="B514" s="49" t="e">
        <f t="shared" si="32"/>
        <v>#N/A</v>
      </c>
      <c r="C514" s="49" t="e">
        <f t="shared" si="33"/>
        <v>#N/A</v>
      </c>
      <c r="D514" s="49" t="e">
        <f t="shared" si="34"/>
        <v>#N/A</v>
      </c>
      <c r="E514" s="50" t="e">
        <f>IF(ISERROR(A514),NA(),SUM(B$20:B514))</f>
        <v>#N/A</v>
      </c>
      <c r="F514" s="55"/>
      <c r="G514" s="55"/>
      <c r="H514" s="62"/>
    </row>
    <row r="515" spans="1:8" x14ac:dyDescent="0.25">
      <c r="A515" s="48" t="e">
        <f t="shared" si="31"/>
        <v>#N/A</v>
      </c>
      <c r="B515" s="49" t="e">
        <f t="shared" si="32"/>
        <v>#N/A</v>
      </c>
      <c r="C515" s="49" t="e">
        <f t="shared" si="33"/>
        <v>#N/A</v>
      </c>
      <c r="D515" s="49" t="e">
        <f t="shared" si="34"/>
        <v>#N/A</v>
      </c>
      <c r="E515" s="50" t="e">
        <f>IF(ISERROR(A515),NA(),SUM(B$20:B515))</f>
        <v>#N/A</v>
      </c>
      <c r="F515" s="55"/>
      <c r="G515" s="55"/>
      <c r="H515" s="62"/>
    </row>
    <row r="516" spans="1:8" x14ac:dyDescent="0.25">
      <c r="A516" s="48" t="e">
        <f t="shared" si="31"/>
        <v>#N/A</v>
      </c>
      <c r="B516" s="49" t="e">
        <f t="shared" si="32"/>
        <v>#N/A</v>
      </c>
      <c r="C516" s="49" t="e">
        <f t="shared" si="33"/>
        <v>#N/A</v>
      </c>
      <c r="D516" s="49" t="e">
        <f t="shared" si="34"/>
        <v>#N/A</v>
      </c>
      <c r="E516" s="50" t="e">
        <f>IF(ISERROR(A516),NA(),SUM(B$20:B516))</f>
        <v>#N/A</v>
      </c>
      <c r="F516" s="55"/>
      <c r="G516" s="55"/>
      <c r="H516" s="62"/>
    </row>
    <row r="517" spans="1:8" x14ac:dyDescent="0.25">
      <c r="A517" s="48" t="e">
        <f t="shared" si="31"/>
        <v>#N/A</v>
      </c>
      <c r="B517" s="49" t="e">
        <f t="shared" si="32"/>
        <v>#N/A</v>
      </c>
      <c r="C517" s="49" t="e">
        <f t="shared" si="33"/>
        <v>#N/A</v>
      </c>
      <c r="D517" s="49" t="e">
        <f t="shared" si="34"/>
        <v>#N/A</v>
      </c>
      <c r="E517" s="50" t="e">
        <f>IF(ISERROR(A517),NA(),SUM(B$20:B517))</f>
        <v>#N/A</v>
      </c>
      <c r="F517" s="55"/>
      <c r="G517" s="55"/>
      <c r="H517" s="62"/>
    </row>
    <row r="518" spans="1:8" x14ac:dyDescent="0.25">
      <c r="A518" s="48" t="e">
        <f t="shared" si="31"/>
        <v>#N/A</v>
      </c>
      <c r="B518" s="49" t="e">
        <f t="shared" si="32"/>
        <v>#N/A</v>
      </c>
      <c r="C518" s="49" t="e">
        <f t="shared" si="33"/>
        <v>#N/A</v>
      </c>
      <c r="D518" s="49" t="e">
        <f t="shared" si="34"/>
        <v>#N/A</v>
      </c>
      <c r="E518" s="50" t="e">
        <f>IF(ISERROR(A518),NA(),SUM(B$20:B518))</f>
        <v>#N/A</v>
      </c>
      <c r="F518" s="55"/>
      <c r="G518" s="55"/>
      <c r="H518" s="62"/>
    </row>
    <row r="519" spans="1:8" x14ac:dyDescent="0.25">
      <c r="A519" s="48" t="e">
        <f t="shared" si="31"/>
        <v>#N/A</v>
      </c>
      <c r="B519" s="49" t="e">
        <f t="shared" si="32"/>
        <v>#N/A</v>
      </c>
      <c r="C519" s="49" t="e">
        <f t="shared" si="33"/>
        <v>#N/A</v>
      </c>
      <c r="D519" s="49" t="e">
        <f t="shared" si="34"/>
        <v>#N/A</v>
      </c>
      <c r="E519" s="50" t="e">
        <f>IF(ISERROR(A519),NA(),SUM(B$20:B519))</f>
        <v>#N/A</v>
      </c>
      <c r="F519" s="55"/>
      <c r="G519" s="55"/>
      <c r="H519" s="62"/>
    </row>
    <row r="520" spans="1:8" x14ac:dyDescent="0.25">
      <c r="A520" s="48" t="e">
        <f t="shared" si="31"/>
        <v>#N/A</v>
      </c>
      <c r="B520" s="49" t="e">
        <f t="shared" si="32"/>
        <v>#N/A</v>
      </c>
      <c r="C520" s="49" t="e">
        <f t="shared" si="33"/>
        <v>#N/A</v>
      </c>
      <c r="D520" s="49" t="e">
        <f t="shared" si="34"/>
        <v>#N/A</v>
      </c>
      <c r="E520" s="50" t="e">
        <f>IF(ISERROR(A520),NA(),SUM(B$20:B520))</f>
        <v>#N/A</v>
      </c>
      <c r="F520" s="55"/>
      <c r="G520" s="55"/>
      <c r="H520" s="62"/>
    </row>
    <row r="521" spans="1:8" x14ac:dyDescent="0.25">
      <c r="A521" s="48" t="e">
        <f t="shared" si="31"/>
        <v>#N/A</v>
      </c>
      <c r="B521" s="49" t="e">
        <f t="shared" si="32"/>
        <v>#N/A</v>
      </c>
      <c r="C521" s="49" t="e">
        <f t="shared" si="33"/>
        <v>#N/A</v>
      </c>
      <c r="D521" s="49" t="e">
        <f t="shared" si="34"/>
        <v>#N/A</v>
      </c>
      <c r="E521" s="50" t="e">
        <f>IF(ISERROR(A521),NA(),SUM(B$20:B521))</f>
        <v>#N/A</v>
      </c>
      <c r="F521" s="55"/>
      <c r="G521" s="55"/>
      <c r="H521" s="62"/>
    </row>
    <row r="522" spans="1:8" x14ac:dyDescent="0.25">
      <c r="A522" s="48" t="e">
        <f t="shared" si="31"/>
        <v>#N/A</v>
      </c>
      <c r="B522" s="49" t="e">
        <f t="shared" si="32"/>
        <v>#N/A</v>
      </c>
      <c r="C522" s="49" t="e">
        <f t="shared" si="33"/>
        <v>#N/A</v>
      </c>
      <c r="D522" s="49" t="e">
        <f t="shared" si="34"/>
        <v>#N/A</v>
      </c>
      <c r="E522" s="50" t="e">
        <f>IF(ISERROR(A522),NA(),SUM(B$20:B522))</f>
        <v>#N/A</v>
      </c>
      <c r="F522" s="55"/>
      <c r="G522" s="55"/>
      <c r="H522" s="62"/>
    </row>
    <row r="523" spans="1:8" x14ac:dyDescent="0.25">
      <c r="A523" s="48" t="e">
        <f t="shared" si="31"/>
        <v>#N/A</v>
      </c>
      <c r="B523" s="49" t="e">
        <f t="shared" si="32"/>
        <v>#N/A</v>
      </c>
      <c r="C523" s="49" t="e">
        <f t="shared" si="33"/>
        <v>#N/A</v>
      </c>
      <c r="D523" s="49" t="e">
        <f t="shared" si="34"/>
        <v>#N/A</v>
      </c>
      <c r="E523" s="50" t="e">
        <f>IF(ISERROR(A523),NA(),SUM(B$20:B523))</f>
        <v>#N/A</v>
      </c>
      <c r="F523" s="55"/>
      <c r="G523" s="55"/>
      <c r="H523" s="62"/>
    </row>
    <row r="524" spans="1:8" x14ac:dyDescent="0.25">
      <c r="A524" s="48" t="e">
        <f t="shared" si="31"/>
        <v>#N/A</v>
      </c>
      <c r="B524" s="49" t="e">
        <f t="shared" si="32"/>
        <v>#N/A</v>
      </c>
      <c r="C524" s="49" t="e">
        <f t="shared" si="33"/>
        <v>#N/A</v>
      </c>
      <c r="D524" s="49" t="e">
        <f t="shared" si="34"/>
        <v>#N/A</v>
      </c>
      <c r="E524" s="50" t="e">
        <f>IF(ISERROR(A524),NA(),SUM(B$20:B524))</f>
        <v>#N/A</v>
      </c>
      <c r="F524" s="55"/>
      <c r="G524" s="55"/>
      <c r="H524" s="62"/>
    </row>
    <row r="525" spans="1:8" x14ac:dyDescent="0.25">
      <c r="A525" s="48" t="e">
        <f t="shared" si="31"/>
        <v>#N/A</v>
      </c>
      <c r="B525" s="49" t="e">
        <f t="shared" si="32"/>
        <v>#N/A</v>
      </c>
      <c r="C525" s="49" t="e">
        <f t="shared" si="33"/>
        <v>#N/A</v>
      </c>
      <c r="D525" s="49" t="e">
        <f t="shared" si="34"/>
        <v>#N/A</v>
      </c>
      <c r="E525" s="50" t="e">
        <f>IF(ISERROR(A525),NA(),SUM(B$20:B525))</f>
        <v>#N/A</v>
      </c>
      <c r="F525" s="55"/>
      <c r="G525" s="55"/>
      <c r="H525" s="62"/>
    </row>
    <row r="526" spans="1:8" x14ac:dyDescent="0.25">
      <c r="A526" s="48" t="e">
        <f t="shared" si="31"/>
        <v>#N/A</v>
      </c>
      <c r="B526" s="49" t="e">
        <f t="shared" si="32"/>
        <v>#N/A</v>
      </c>
      <c r="C526" s="49" t="e">
        <f t="shared" si="33"/>
        <v>#N/A</v>
      </c>
      <c r="D526" s="49" t="e">
        <f t="shared" si="34"/>
        <v>#N/A</v>
      </c>
      <c r="E526" s="50" t="e">
        <f>IF(ISERROR(A526),NA(),SUM(B$20:B526))</f>
        <v>#N/A</v>
      </c>
      <c r="F526" s="55"/>
      <c r="G526" s="55"/>
      <c r="H526" s="62"/>
    </row>
    <row r="527" spans="1:8" x14ac:dyDescent="0.25">
      <c r="A527" s="48" t="e">
        <f t="shared" si="31"/>
        <v>#N/A</v>
      </c>
      <c r="B527" s="49" t="e">
        <f t="shared" si="32"/>
        <v>#N/A</v>
      </c>
      <c r="C527" s="49" t="e">
        <f t="shared" si="33"/>
        <v>#N/A</v>
      </c>
      <c r="D527" s="49" t="e">
        <f t="shared" si="34"/>
        <v>#N/A</v>
      </c>
      <c r="E527" s="50" t="e">
        <f>IF(ISERROR(A527),NA(),SUM(B$20:B527))</f>
        <v>#N/A</v>
      </c>
      <c r="F527" s="55"/>
      <c r="G527" s="55"/>
      <c r="H527" s="62"/>
    </row>
    <row r="528" spans="1:8" x14ac:dyDescent="0.25">
      <c r="A528" s="48" t="e">
        <f t="shared" si="31"/>
        <v>#N/A</v>
      </c>
      <c r="B528" s="49" t="e">
        <f t="shared" si="32"/>
        <v>#N/A</v>
      </c>
      <c r="C528" s="49" t="e">
        <f t="shared" si="33"/>
        <v>#N/A</v>
      </c>
      <c r="D528" s="49" t="e">
        <f t="shared" si="34"/>
        <v>#N/A</v>
      </c>
      <c r="E528" s="50" t="e">
        <f>IF(ISERROR(A528),NA(),SUM(B$20:B528))</f>
        <v>#N/A</v>
      </c>
      <c r="F528" s="55"/>
      <c r="G528" s="55"/>
      <c r="H528" s="62"/>
    </row>
    <row r="529" spans="1:8" x14ac:dyDescent="0.25">
      <c r="A529" s="48" t="e">
        <f t="shared" si="31"/>
        <v>#N/A</v>
      </c>
      <c r="B529" s="49" t="e">
        <f t="shared" si="32"/>
        <v>#N/A</v>
      </c>
      <c r="C529" s="49" t="e">
        <f t="shared" si="33"/>
        <v>#N/A</v>
      </c>
      <c r="D529" s="49" t="e">
        <f t="shared" si="34"/>
        <v>#N/A</v>
      </c>
      <c r="E529" s="50" t="e">
        <f>IF(ISERROR(A529),NA(),SUM(B$20:B529))</f>
        <v>#N/A</v>
      </c>
      <c r="F529" s="55"/>
      <c r="G529" s="55"/>
      <c r="H529" s="62"/>
    </row>
    <row r="530" spans="1:8" x14ac:dyDescent="0.25">
      <c r="A530" s="48" t="e">
        <f t="shared" si="31"/>
        <v>#N/A</v>
      </c>
      <c r="B530" s="49" t="e">
        <f t="shared" si="32"/>
        <v>#N/A</v>
      </c>
      <c r="C530" s="49" t="e">
        <f t="shared" si="33"/>
        <v>#N/A</v>
      </c>
      <c r="D530" s="49" t="e">
        <f t="shared" si="34"/>
        <v>#N/A</v>
      </c>
      <c r="E530" s="50" t="e">
        <f>IF(ISERROR(A530),NA(),SUM(B$20:B530))</f>
        <v>#N/A</v>
      </c>
      <c r="F530" s="55"/>
      <c r="G530" s="55"/>
      <c r="H530" s="62"/>
    </row>
    <row r="531" spans="1:8" x14ac:dyDescent="0.25">
      <c r="A531" s="48" t="e">
        <f t="shared" si="31"/>
        <v>#N/A</v>
      </c>
      <c r="B531" s="49" t="e">
        <f t="shared" si="32"/>
        <v>#N/A</v>
      </c>
      <c r="C531" s="49" t="e">
        <f t="shared" si="33"/>
        <v>#N/A</v>
      </c>
      <c r="D531" s="49" t="e">
        <f t="shared" si="34"/>
        <v>#N/A</v>
      </c>
      <c r="E531" s="50" t="e">
        <f>IF(ISERROR(A531),NA(),SUM(B$20:B531))</f>
        <v>#N/A</v>
      </c>
      <c r="F531" s="55"/>
      <c r="G531" s="55"/>
      <c r="H531" s="62"/>
    </row>
    <row r="532" spans="1:8" x14ac:dyDescent="0.25">
      <c r="A532" s="48" t="e">
        <f t="shared" si="31"/>
        <v>#N/A</v>
      </c>
      <c r="B532" s="49" t="e">
        <f t="shared" si="32"/>
        <v>#N/A</v>
      </c>
      <c r="C532" s="49" t="e">
        <f t="shared" si="33"/>
        <v>#N/A</v>
      </c>
      <c r="D532" s="49" t="e">
        <f t="shared" si="34"/>
        <v>#N/A</v>
      </c>
      <c r="E532" s="50" t="e">
        <f>IF(ISERROR(A532),NA(),SUM(B$20:B532))</f>
        <v>#N/A</v>
      </c>
      <c r="F532" s="55"/>
      <c r="G532" s="55"/>
      <c r="H532" s="62"/>
    </row>
    <row r="533" spans="1:8" x14ac:dyDescent="0.25">
      <c r="A533" s="48" t="e">
        <f t="shared" si="31"/>
        <v>#N/A</v>
      </c>
      <c r="B533" s="49" t="e">
        <f t="shared" si="32"/>
        <v>#N/A</v>
      </c>
      <c r="C533" s="49" t="e">
        <f t="shared" si="33"/>
        <v>#N/A</v>
      </c>
      <c r="D533" s="49" t="e">
        <f t="shared" si="34"/>
        <v>#N/A</v>
      </c>
      <c r="E533" s="50" t="e">
        <f>IF(ISERROR(A533),NA(),SUM(B$20:B533))</f>
        <v>#N/A</v>
      </c>
      <c r="F533" s="55"/>
      <c r="G533" s="55"/>
      <c r="H533" s="62"/>
    </row>
    <row r="534" spans="1:8" x14ac:dyDescent="0.25">
      <c r="A534" s="48" t="e">
        <f t="shared" si="31"/>
        <v>#N/A</v>
      </c>
      <c r="B534" s="49" t="e">
        <f t="shared" si="32"/>
        <v>#N/A</v>
      </c>
      <c r="C534" s="49" t="e">
        <f t="shared" si="33"/>
        <v>#N/A</v>
      </c>
      <c r="D534" s="49" t="e">
        <f t="shared" si="34"/>
        <v>#N/A</v>
      </c>
      <c r="E534" s="50" t="e">
        <f>IF(ISERROR(A534),NA(),SUM(B$20:B534))</f>
        <v>#N/A</v>
      </c>
      <c r="F534" s="55"/>
      <c r="G534" s="55"/>
      <c r="H534" s="62"/>
    </row>
    <row r="535" spans="1:8" x14ac:dyDescent="0.25">
      <c r="A535" s="48" t="e">
        <f t="shared" si="31"/>
        <v>#N/A</v>
      </c>
      <c r="B535" s="49" t="e">
        <f t="shared" si="32"/>
        <v>#N/A</v>
      </c>
      <c r="C535" s="49" t="e">
        <f t="shared" si="33"/>
        <v>#N/A</v>
      </c>
      <c r="D535" s="49" t="e">
        <f t="shared" si="34"/>
        <v>#N/A</v>
      </c>
      <c r="E535" s="50" t="e">
        <f>IF(ISERROR(A535),NA(),SUM(B$20:B535))</f>
        <v>#N/A</v>
      </c>
      <c r="F535" s="55"/>
      <c r="G535" s="55"/>
      <c r="H535" s="62"/>
    </row>
    <row r="536" spans="1:8" x14ac:dyDescent="0.25">
      <c r="A536" s="48" t="e">
        <f t="shared" si="31"/>
        <v>#N/A</v>
      </c>
      <c r="B536" s="49" t="e">
        <f t="shared" si="32"/>
        <v>#N/A</v>
      </c>
      <c r="C536" s="49" t="e">
        <f t="shared" si="33"/>
        <v>#N/A</v>
      </c>
      <c r="D536" s="49" t="e">
        <f t="shared" si="34"/>
        <v>#N/A</v>
      </c>
      <c r="E536" s="50" t="e">
        <f>IF(ISERROR(A536),NA(),SUM(B$20:B536))</f>
        <v>#N/A</v>
      </c>
      <c r="F536" s="55"/>
      <c r="G536" s="55"/>
      <c r="H536" s="62"/>
    </row>
    <row r="537" spans="1:8" x14ac:dyDescent="0.25">
      <c r="A537" s="48" t="e">
        <f t="shared" si="31"/>
        <v>#N/A</v>
      </c>
      <c r="B537" s="49" t="e">
        <f t="shared" si="32"/>
        <v>#N/A</v>
      </c>
      <c r="C537" s="49" t="e">
        <f t="shared" si="33"/>
        <v>#N/A</v>
      </c>
      <c r="D537" s="49" t="e">
        <f t="shared" si="34"/>
        <v>#N/A</v>
      </c>
      <c r="E537" s="50" t="e">
        <f>IF(ISERROR(A537),NA(),SUM(B$20:B537))</f>
        <v>#N/A</v>
      </c>
      <c r="F537" s="55"/>
      <c r="G537" s="55"/>
      <c r="H537" s="62"/>
    </row>
    <row r="538" spans="1:8" x14ac:dyDescent="0.25">
      <c r="A538" s="48" t="e">
        <f t="shared" ref="A538:A601" si="35">IF(type=1,IF(A537&gt;=nper-1,NA(),A537+1),IF(A537&gt;=nper,NA(),A537+1))</f>
        <v>#N/A</v>
      </c>
      <c r="B538" s="49" t="e">
        <f t="shared" ref="B538:B601" si="36">IF(ISERROR(A538),NA(),D537*rper)</f>
        <v>#N/A</v>
      </c>
      <c r="C538" s="49" t="e">
        <f t="shared" ref="C538:C601" si="37">IF(A538&lt;=IF(type=1,nper-1,nper),FV(gper,A538,,-w),NA())</f>
        <v>#N/A</v>
      </c>
      <c r="D538" s="49" t="e">
        <f t="shared" ref="D538:D601" si="38">IF(ISERROR(A538),NA(),D537-C538+B538)</f>
        <v>#N/A</v>
      </c>
      <c r="E538" s="50" t="e">
        <f>IF(ISERROR(A538),NA(),SUM(B$20:B538))</f>
        <v>#N/A</v>
      </c>
      <c r="F538" s="55"/>
      <c r="G538" s="55"/>
      <c r="H538" s="62"/>
    </row>
    <row r="539" spans="1:8" x14ac:dyDescent="0.25">
      <c r="A539" s="48" t="e">
        <f t="shared" si="35"/>
        <v>#N/A</v>
      </c>
      <c r="B539" s="49" t="e">
        <f t="shared" si="36"/>
        <v>#N/A</v>
      </c>
      <c r="C539" s="49" t="e">
        <f t="shared" si="37"/>
        <v>#N/A</v>
      </c>
      <c r="D539" s="49" t="e">
        <f t="shared" si="38"/>
        <v>#N/A</v>
      </c>
      <c r="E539" s="50" t="e">
        <f>IF(ISERROR(A539),NA(),SUM(B$20:B539))</f>
        <v>#N/A</v>
      </c>
      <c r="F539" s="55"/>
      <c r="G539" s="55"/>
      <c r="H539" s="62"/>
    </row>
    <row r="540" spans="1:8" x14ac:dyDescent="0.25">
      <c r="A540" s="48" t="e">
        <f t="shared" si="35"/>
        <v>#N/A</v>
      </c>
      <c r="B540" s="49" t="e">
        <f t="shared" si="36"/>
        <v>#N/A</v>
      </c>
      <c r="C540" s="49" t="e">
        <f t="shared" si="37"/>
        <v>#N/A</v>
      </c>
      <c r="D540" s="49" t="e">
        <f t="shared" si="38"/>
        <v>#N/A</v>
      </c>
      <c r="E540" s="50" t="e">
        <f>IF(ISERROR(A540),NA(),SUM(B$20:B540))</f>
        <v>#N/A</v>
      </c>
      <c r="F540" s="55"/>
      <c r="G540" s="55"/>
      <c r="H540" s="62"/>
    </row>
    <row r="541" spans="1:8" x14ac:dyDescent="0.25">
      <c r="A541" s="48" t="e">
        <f t="shared" si="35"/>
        <v>#N/A</v>
      </c>
      <c r="B541" s="49" t="e">
        <f t="shared" si="36"/>
        <v>#N/A</v>
      </c>
      <c r="C541" s="49" t="e">
        <f t="shared" si="37"/>
        <v>#N/A</v>
      </c>
      <c r="D541" s="49" t="e">
        <f t="shared" si="38"/>
        <v>#N/A</v>
      </c>
      <c r="E541" s="50" t="e">
        <f>IF(ISERROR(A541),NA(),SUM(B$20:B541))</f>
        <v>#N/A</v>
      </c>
      <c r="F541" s="55"/>
      <c r="G541" s="55"/>
      <c r="H541" s="62"/>
    </row>
    <row r="542" spans="1:8" x14ac:dyDescent="0.25">
      <c r="A542" s="48" t="e">
        <f t="shared" si="35"/>
        <v>#N/A</v>
      </c>
      <c r="B542" s="49" t="e">
        <f t="shared" si="36"/>
        <v>#N/A</v>
      </c>
      <c r="C542" s="49" t="e">
        <f t="shared" si="37"/>
        <v>#N/A</v>
      </c>
      <c r="D542" s="49" t="e">
        <f t="shared" si="38"/>
        <v>#N/A</v>
      </c>
      <c r="E542" s="50" t="e">
        <f>IF(ISERROR(A542),NA(),SUM(B$20:B542))</f>
        <v>#N/A</v>
      </c>
      <c r="F542" s="55"/>
      <c r="G542" s="55"/>
      <c r="H542" s="62"/>
    </row>
    <row r="543" spans="1:8" x14ac:dyDescent="0.25">
      <c r="A543" s="48" t="e">
        <f t="shared" si="35"/>
        <v>#N/A</v>
      </c>
      <c r="B543" s="49" t="e">
        <f t="shared" si="36"/>
        <v>#N/A</v>
      </c>
      <c r="C543" s="49" t="e">
        <f t="shared" si="37"/>
        <v>#N/A</v>
      </c>
      <c r="D543" s="49" t="e">
        <f t="shared" si="38"/>
        <v>#N/A</v>
      </c>
      <c r="E543" s="50" t="e">
        <f>IF(ISERROR(A543),NA(),SUM(B$20:B543))</f>
        <v>#N/A</v>
      </c>
      <c r="F543" s="55"/>
      <c r="G543" s="55"/>
      <c r="H543" s="62"/>
    </row>
    <row r="544" spans="1:8" x14ac:dyDescent="0.25">
      <c r="A544" s="48" t="e">
        <f t="shared" si="35"/>
        <v>#N/A</v>
      </c>
      <c r="B544" s="49" t="e">
        <f t="shared" si="36"/>
        <v>#N/A</v>
      </c>
      <c r="C544" s="49" t="e">
        <f t="shared" si="37"/>
        <v>#N/A</v>
      </c>
      <c r="D544" s="49" t="e">
        <f t="shared" si="38"/>
        <v>#N/A</v>
      </c>
      <c r="E544" s="50" t="e">
        <f>IF(ISERROR(A544),NA(),SUM(B$20:B544))</f>
        <v>#N/A</v>
      </c>
      <c r="F544" s="55"/>
      <c r="G544" s="55"/>
      <c r="H544" s="62"/>
    </row>
    <row r="545" spans="1:8" x14ac:dyDescent="0.25">
      <c r="A545" s="48" t="e">
        <f t="shared" si="35"/>
        <v>#N/A</v>
      </c>
      <c r="B545" s="49" t="e">
        <f t="shared" si="36"/>
        <v>#N/A</v>
      </c>
      <c r="C545" s="49" t="e">
        <f t="shared" si="37"/>
        <v>#N/A</v>
      </c>
      <c r="D545" s="49" t="e">
        <f t="shared" si="38"/>
        <v>#N/A</v>
      </c>
      <c r="E545" s="50" t="e">
        <f>IF(ISERROR(A545),NA(),SUM(B$20:B545))</f>
        <v>#N/A</v>
      </c>
      <c r="F545" s="55"/>
      <c r="G545" s="55"/>
      <c r="H545" s="62"/>
    </row>
    <row r="546" spans="1:8" x14ac:dyDescent="0.25">
      <c r="A546" s="48" t="e">
        <f t="shared" si="35"/>
        <v>#N/A</v>
      </c>
      <c r="B546" s="49" t="e">
        <f t="shared" si="36"/>
        <v>#N/A</v>
      </c>
      <c r="C546" s="49" t="e">
        <f t="shared" si="37"/>
        <v>#N/A</v>
      </c>
      <c r="D546" s="49" t="e">
        <f t="shared" si="38"/>
        <v>#N/A</v>
      </c>
      <c r="E546" s="50" t="e">
        <f>IF(ISERROR(A546),NA(),SUM(B$20:B546))</f>
        <v>#N/A</v>
      </c>
      <c r="F546" s="55"/>
      <c r="G546" s="55"/>
      <c r="H546" s="62"/>
    </row>
    <row r="547" spans="1:8" x14ac:dyDescent="0.25">
      <c r="A547" s="48" t="e">
        <f t="shared" si="35"/>
        <v>#N/A</v>
      </c>
      <c r="B547" s="49" t="e">
        <f t="shared" si="36"/>
        <v>#N/A</v>
      </c>
      <c r="C547" s="49" t="e">
        <f t="shared" si="37"/>
        <v>#N/A</v>
      </c>
      <c r="D547" s="49" t="e">
        <f t="shared" si="38"/>
        <v>#N/A</v>
      </c>
      <c r="E547" s="50" t="e">
        <f>IF(ISERROR(A547),NA(),SUM(B$20:B547))</f>
        <v>#N/A</v>
      </c>
      <c r="F547" s="55"/>
      <c r="G547" s="55"/>
      <c r="H547" s="62"/>
    </row>
    <row r="548" spans="1:8" x14ac:dyDescent="0.25">
      <c r="A548" s="48" t="e">
        <f t="shared" si="35"/>
        <v>#N/A</v>
      </c>
      <c r="B548" s="49" t="e">
        <f t="shared" si="36"/>
        <v>#N/A</v>
      </c>
      <c r="C548" s="49" t="e">
        <f t="shared" si="37"/>
        <v>#N/A</v>
      </c>
      <c r="D548" s="49" t="e">
        <f t="shared" si="38"/>
        <v>#N/A</v>
      </c>
      <c r="E548" s="50" t="e">
        <f>IF(ISERROR(A548),NA(),SUM(B$20:B548))</f>
        <v>#N/A</v>
      </c>
      <c r="F548" s="55"/>
      <c r="G548" s="55"/>
      <c r="H548" s="62"/>
    </row>
    <row r="549" spans="1:8" x14ac:dyDescent="0.25">
      <c r="A549" s="48" t="e">
        <f t="shared" si="35"/>
        <v>#N/A</v>
      </c>
      <c r="B549" s="49" t="e">
        <f t="shared" si="36"/>
        <v>#N/A</v>
      </c>
      <c r="C549" s="49" t="e">
        <f t="shared" si="37"/>
        <v>#N/A</v>
      </c>
      <c r="D549" s="49" t="e">
        <f t="shared" si="38"/>
        <v>#N/A</v>
      </c>
      <c r="E549" s="50" t="e">
        <f>IF(ISERROR(A549),NA(),SUM(B$20:B549))</f>
        <v>#N/A</v>
      </c>
      <c r="F549" s="55"/>
      <c r="G549" s="55"/>
      <c r="H549" s="62"/>
    </row>
    <row r="550" spans="1:8" x14ac:dyDescent="0.25">
      <c r="A550" s="48" t="e">
        <f t="shared" si="35"/>
        <v>#N/A</v>
      </c>
      <c r="B550" s="49" t="e">
        <f t="shared" si="36"/>
        <v>#N/A</v>
      </c>
      <c r="C550" s="49" t="e">
        <f t="shared" si="37"/>
        <v>#N/A</v>
      </c>
      <c r="D550" s="49" t="e">
        <f t="shared" si="38"/>
        <v>#N/A</v>
      </c>
      <c r="E550" s="50" t="e">
        <f>IF(ISERROR(A550),NA(),SUM(B$20:B550))</f>
        <v>#N/A</v>
      </c>
      <c r="F550" s="55"/>
      <c r="G550" s="55"/>
      <c r="H550" s="62"/>
    </row>
    <row r="551" spans="1:8" x14ac:dyDescent="0.25">
      <c r="A551" s="48" t="e">
        <f t="shared" si="35"/>
        <v>#N/A</v>
      </c>
      <c r="B551" s="49" t="e">
        <f t="shared" si="36"/>
        <v>#N/A</v>
      </c>
      <c r="C551" s="49" t="e">
        <f t="shared" si="37"/>
        <v>#N/A</v>
      </c>
      <c r="D551" s="49" t="e">
        <f t="shared" si="38"/>
        <v>#N/A</v>
      </c>
      <c r="E551" s="50" t="e">
        <f>IF(ISERROR(A551),NA(),SUM(B$20:B551))</f>
        <v>#N/A</v>
      </c>
      <c r="F551" s="55"/>
      <c r="G551" s="55"/>
      <c r="H551" s="62"/>
    </row>
    <row r="552" spans="1:8" x14ac:dyDescent="0.25">
      <c r="A552" s="48" t="e">
        <f t="shared" si="35"/>
        <v>#N/A</v>
      </c>
      <c r="B552" s="49" t="e">
        <f t="shared" si="36"/>
        <v>#N/A</v>
      </c>
      <c r="C552" s="49" t="e">
        <f t="shared" si="37"/>
        <v>#N/A</v>
      </c>
      <c r="D552" s="49" t="e">
        <f t="shared" si="38"/>
        <v>#N/A</v>
      </c>
      <c r="E552" s="50" t="e">
        <f>IF(ISERROR(A552),NA(),SUM(B$20:B552))</f>
        <v>#N/A</v>
      </c>
      <c r="F552" s="55"/>
      <c r="G552" s="55"/>
      <c r="H552" s="62"/>
    </row>
    <row r="553" spans="1:8" x14ac:dyDescent="0.25">
      <c r="A553" s="48" t="e">
        <f t="shared" si="35"/>
        <v>#N/A</v>
      </c>
      <c r="B553" s="49" t="e">
        <f t="shared" si="36"/>
        <v>#N/A</v>
      </c>
      <c r="C553" s="49" t="e">
        <f t="shared" si="37"/>
        <v>#N/A</v>
      </c>
      <c r="D553" s="49" t="e">
        <f t="shared" si="38"/>
        <v>#N/A</v>
      </c>
      <c r="E553" s="50" t="e">
        <f>IF(ISERROR(A553),NA(),SUM(B$20:B553))</f>
        <v>#N/A</v>
      </c>
      <c r="F553" s="55"/>
      <c r="G553" s="55"/>
      <c r="H553" s="62"/>
    </row>
    <row r="554" spans="1:8" x14ac:dyDescent="0.25">
      <c r="A554" s="48" t="e">
        <f t="shared" si="35"/>
        <v>#N/A</v>
      </c>
      <c r="B554" s="49" t="e">
        <f t="shared" si="36"/>
        <v>#N/A</v>
      </c>
      <c r="C554" s="49" t="e">
        <f t="shared" si="37"/>
        <v>#N/A</v>
      </c>
      <c r="D554" s="49" t="e">
        <f t="shared" si="38"/>
        <v>#N/A</v>
      </c>
      <c r="E554" s="50" t="e">
        <f>IF(ISERROR(A554),NA(),SUM(B$20:B554))</f>
        <v>#N/A</v>
      </c>
      <c r="F554" s="55"/>
      <c r="G554" s="55"/>
      <c r="H554" s="62"/>
    </row>
    <row r="555" spans="1:8" x14ac:dyDescent="0.25">
      <c r="A555" s="48" t="e">
        <f t="shared" si="35"/>
        <v>#N/A</v>
      </c>
      <c r="B555" s="49" t="e">
        <f t="shared" si="36"/>
        <v>#N/A</v>
      </c>
      <c r="C555" s="49" t="e">
        <f t="shared" si="37"/>
        <v>#N/A</v>
      </c>
      <c r="D555" s="49" t="e">
        <f t="shared" si="38"/>
        <v>#N/A</v>
      </c>
      <c r="E555" s="50" t="e">
        <f>IF(ISERROR(A555),NA(),SUM(B$20:B555))</f>
        <v>#N/A</v>
      </c>
      <c r="F555" s="55"/>
      <c r="G555" s="55"/>
      <c r="H555" s="62"/>
    </row>
    <row r="556" spans="1:8" x14ac:dyDescent="0.25">
      <c r="A556" s="48" t="e">
        <f t="shared" si="35"/>
        <v>#N/A</v>
      </c>
      <c r="B556" s="49" t="e">
        <f t="shared" si="36"/>
        <v>#N/A</v>
      </c>
      <c r="C556" s="49" t="e">
        <f t="shared" si="37"/>
        <v>#N/A</v>
      </c>
      <c r="D556" s="49" t="e">
        <f t="shared" si="38"/>
        <v>#N/A</v>
      </c>
      <c r="E556" s="50" t="e">
        <f>IF(ISERROR(A556),NA(),SUM(B$20:B556))</f>
        <v>#N/A</v>
      </c>
      <c r="F556" s="55"/>
      <c r="G556" s="55"/>
      <c r="H556" s="62"/>
    </row>
    <row r="557" spans="1:8" x14ac:dyDescent="0.25">
      <c r="A557" s="48" t="e">
        <f t="shared" si="35"/>
        <v>#N/A</v>
      </c>
      <c r="B557" s="49" t="e">
        <f t="shared" si="36"/>
        <v>#N/A</v>
      </c>
      <c r="C557" s="49" t="e">
        <f t="shared" si="37"/>
        <v>#N/A</v>
      </c>
      <c r="D557" s="49" t="e">
        <f t="shared" si="38"/>
        <v>#N/A</v>
      </c>
      <c r="E557" s="50" t="e">
        <f>IF(ISERROR(A557),NA(),SUM(B$20:B557))</f>
        <v>#N/A</v>
      </c>
      <c r="F557" s="55"/>
      <c r="G557" s="55"/>
      <c r="H557" s="62"/>
    </row>
    <row r="558" spans="1:8" x14ac:dyDescent="0.25">
      <c r="A558" s="48" t="e">
        <f t="shared" si="35"/>
        <v>#N/A</v>
      </c>
      <c r="B558" s="49" t="e">
        <f t="shared" si="36"/>
        <v>#N/A</v>
      </c>
      <c r="C558" s="49" t="e">
        <f t="shared" si="37"/>
        <v>#N/A</v>
      </c>
      <c r="D558" s="49" t="e">
        <f t="shared" si="38"/>
        <v>#N/A</v>
      </c>
      <c r="E558" s="50" t="e">
        <f>IF(ISERROR(A558),NA(),SUM(B$20:B558))</f>
        <v>#N/A</v>
      </c>
      <c r="F558" s="55"/>
      <c r="G558" s="55"/>
      <c r="H558" s="62"/>
    </row>
    <row r="559" spans="1:8" x14ac:dyDescent="0.25">
      <c r="A559" s="48" t="e">
        <f t="shared" si="35"/>
        <v>#N/A</v>
      </c>
      <c r="B559" s="49" t="e">
        <f t="shared" si="36"/>
        <v>#N/A</v>
      </c>
      <c r="C559" s="49" t="e">
        <f t="shared" si="37"/>
        <v>#N/A</v>
      </c>
      <c r="D559" s="49" t="e">
        <f t="shared" si="38"/>
        <v>#N/A</v>
      </c>
      <c r="E559" s="50" t="e">
        <f>IF(ISERROR(A559),NA(),SUM(B$20:B559))</f>
        <v>#N/A</v>
      </c>
      <c r="F559" s="55"/>
      <c r="G559" s="55"/>
      <c r="H559" s="62"/>
    </row>
    <row r="560" spans="1:8" x14ac:dyDescent="0.25">
      <c r="A560" s="48" t="e">
        <f t="shared" si="35"/>
        <v>#N/A</v>
      </c>
      <c r="B560" s="49" t="e">
        <f t="shared" si="36"/>
        <v>#N/A</v>
      </c>
      <c r="C560" s="49" t="e">
        <f t="shared" si="37"/>
        <v>#N/A</v>
      </c>
      <c r="D560" s="49" t="e">
        <f t="shared" si="38"/>
        <v>#N/A</v>
      </c>
      <c r="E560" s="50" t="e">
        <f>IF(ISERROR(A560),NA(),SUM(B$20:B560))</f>
        <v>#N/A</v>
      </c>
      <c r="F560" s="55"/>
      <c r="G560" s="55"/>
      <c r="H560" s="62"/>
    </row>
    <row r="561" spans="1:8" x14ac:dyDescent="0.25">
      <c r="A561" s="48" t="e">
        <f t="shared" si="35"/>
        <v>#N/A</v>
      </c>
      <c r="B561" s="49" t="e">
        <f t="shared" si="36"/>
        <v>#N/A</v>
      </c>
      <c r="C561" s="49" t="e">
        <f t="shared" si="37"/>
        <v>#N/A</v>
      </c>
      <c r="D561" s="49" t="e">
        <f t="shared" si="38"/>
        <v>#N/A</v>
      </c>
      <c r="E561" s="50" t="e">
        <f>IF(ISERROR(A561),NA(),SUM(B$20:B561))</f>
        <v>#N/A</v>
      </c>
      <c r="F561" s="55"/>
      <c r="G561" s="55"/>
      <c r="H561" s="62"/>
    </row>
    <row r="562" spans="1:8" x14ac:dyDescent="0.25">
      <c r="A562" s="48" t="e">
        <f t="shared" si="35"/>
        <v>#N/A</v>
      </c>
      <c r="B562" s="49" t="e">
        <f t="shared" si="36"/>
        <v>#N/A</v>
      </c>
      <c r="C562" s="49" t="e">
        <f t="shared" si="37"/>
        <v>#N/A</v>
      </c>
      <c r="D562" s="49" t="e">
        <f t="shared" si="38"/>
        <v>#N/A</v>
      </c>
      <c r="E562" s="50" t="e">
        <f>IF(ISERROR(A562),NA(),SUM(B$20:B562))</f>
        <v>#N/A</v>
      </c>
      <c r="F562" s="55"/>
      <c r="G562" s="55"/>
      <c r="H562" s="62"/>
    </row>
    <row r="563" spans="1:8" x14ac:dyDescent="0.25">
      <c r="A563" s="48" t="e">
        <f t="shared" si="35"/>
        <v>#N/A</v>
      </c>
      <c r="B563" s="49" t="e">
        <f t="shared" si="36"/>
        <v>#N/A</v>
      </c>
      <c r="C563" s="49" t="e">
        <f t="shared" si="37"/>
        <v>#N/A</v>
      </c>
      <c r="D563" s="49" t="e">
        <f t="shared" si="38"/>
        <v>#N/A</v>
      </c>
      <c r="E563" s="50" t="e">
        <f>IF(ISERROR(A563),NA(),SUM(B$20:B563))</f>
        <v>#N/A</v>
      </c>
      <c r="F563" s="55"/>
      <c r="G563" s="55"/>
      <c r="H563" s="62"/>
    </row>
    <row r="564" spans="1:8" x14ac:dyDescent="0.25">
      <c r="A564" s="48" t="e">
        <f t="shared" si="35"/>
        <v>#N/A</v>
      </c>
      <c r="B564" s="49" t="e">
        <f t="shared" si="36"/>
        <v>#N/A</v>
      </c>
      <c r="C564" s="49" t="e">
        <f t="shared" si="37"/>
        <v>#N/A</v>
      </c>
      <c r="D564" s="49" t="e">
        <f t="shared" si="38"/>
        <v>#N/A</v>
      </c>
      <c r="E564" s="50" t="e">
        <f>IF(ISERROR(A564),NA(),SUM(B$20:B564))</f>
        <v>#N/A</v>
      </c>
      <c r="F564" s="55"/>
      <c r="G564" s="55"/>
      <c r="H564" s="62"/>
    </row>
    <row r="565" spans="1:8" x14ac:dyDescent="0.25">
      <c r="A565" s="48" t="e">
        <f t="shared" si="35"/>
        <v>#N/A</v>
      </c>
      <c r="B565" s="49" t="e">
        <f t="shared" si="36"/>
        <v>#N/A</v>
      </c>
      <c r="C565" s="49" t="e">
        <f t="shared" si="37"/>
        <v>#N/A</v>
      </c>
      <c r="D565" s="49" t="e">
        <f t="shared" si="38"/>
        <v>#N/A</v>
      </c>
      <c r="E565" s="50" t="e">
        <f>IF(ISERROR(A565),NA(),SUM(B$20:B565))</f>
        <v>#N/A</v>
      </c>
      <c r="F565" s="55"/>
      <c r="G565" s="55"/>
      <c r="H565" s="62"/>
    </row>
    <row r="566" spans="1:8" x14ac:dyDescent="0.25">
      <c r="A566" s="48" t="e">
        <f t="shared" si="35"/>
        <v>#N/A</v>
      </c>
      <c r="B566" s="49" t="e">
        <f t="shared" si="36"/>
        <v>#N/A</v>
      </c>
      <c r="C566" s="49" t="e">
        <f t="shared" si="37"/>
        <v>#N/A</v>
      </c>
      <c r="D566" s="49" t="e">
        <f t="shared" si="38"/>
        <v>#N/A</v>
      </c>
      <c r="E566" s="50" t="e">
        <f>IF(ISERROR(A566),NA(),SUM(B$20:B566))</f>
        <v>#N/A</v>
      </c>
      <c r="F566" s="55"/>
      <c r="G566" s="55"/>
      <c r="H566" s="62"/>
    </row>
    <row r="567" spans="1:8" x14ac:dyDescent="0.25">
      <c r="A567" s="48" t="e">
        <f t="shared" si="35"/>
        <v>#N/A</v>
      </c>
      <c r="B567" s="49" t="e">
        <f t="shared" si="36"/>
        <v>#N/A</v>
      </c>
      <c r="C567" s="49" t="e">
        <f t="shared" si="37"/>
        <v>#N/A</v>
      </c>
      <c r="D567" s="49" t="e">
        <f t="shared" si="38"/>
        <v>#N/A</v>
      </c>
      <c r="E567" s="50" t="e">
        <f>IF(ISERROR(A567),NA(),SUM(B$20:B567))</f>
        <v>#N/A</v>
      </c>
      <c r="F567" s="55"/>
      <c r="G567" s="55"/>
      <c r="H567" s="62"/>
    </row>
    <row r="568" spans="1:8" x14ac:dyDescent="0.25">
      <c r="A568" s="48" t="e">
        <f t="shared" si="35"/>
        <v>#N/A</v>
      </c>
      <c r="B568" s="49" t="e">
        <f t="shared" si="36"/>
        <v>#N/A</v>
      </c>
      <c r="C568" s="49" t="e">
        <f t="shared" si="37"/>
        <v>#N/A</v>
      </c>
      <c r="D568" s="49" t="e">
        <f t="shared" si="38"/>
        <v>#N/A</v>
      </c>
      <c r="E568" s="50" t="e">
        <f>IF(ISERROR(A568),NA(),SUM(B$20:B568))</f>
        <v>#N/A</v>
      </c>
      <c r="F568" s="55"/>
      <c r="G568" s="55"/>
      <c r="H568" s="62"/>
    </row>
    <row r="569" spans="1:8" x14ac:dyDescent="0.25">
      <c r="A569" s="48" t="e">
        <f t="shared" si="35"/>
        <v>#N/A</v>
      </c>
      <c r="B569" s="49" t="e">
        <f t="shared" si="36"/>
        <v>#N/A</v>
      </c>
      <c r="C569" s="49" t="e">
        <f t="shared" si="37"/>
        <v>#N/A</v>
      </c>
      <c r="D569" s="49" t="e">
        <f t="shared" si="38"/>
        <v>#N/A</v>
      </c>
      <c r="E569" s="50" t="e">
        <f>IF(ISERROR(A569),NA(),SUM(B$20:B569))</f>
        <v>#N/A</v>
      </c>
      <c r="F569" s="55"/>
      <c r="G569" s="55"/>
      <c r="H569" s="62"/>
    </row>
    <row r="570" spans="1:8" x14ac:dyDescent="0.25">
      <c r="A570" s="48" t="e">
        <f t="shared" si="35"/>
        <v>#N/A</v>
      </c>
      <c r="B570" s="49" t="e">
        <f t="shared" si="36"/>
        <v>#N/A</v>
      </c>
      <c r="C570" s="49" t="e">
        <f t="shared" si="37"/>
        <v>#N/A</v>
      </c>
      <c r="D570" s="49" t="e">
        <f t="shared" si="38"/>
        <v>#N/A</v>
      </c>
      <c r="E570" s="50" t="e">
        <f>IF(ISERROR(A570),NA(),SUM(B$20:B570))</f>
        <v>#N/A</v>
      </c>
      <c r="F570" s="55"/>
      <c r="G570" s="55"/>
      <c r="H570" s="62"/>
    </row>
    <row r="571" spans="1:8" x14ac:dyDescent="0.25">
      <c r="A571" s="48" t="e">
        <f t="shared" si="35"/>
        <v>#N/A</v>
      </c>
      <c r="B571" s="49" t="e">
        <f t="shared" si="36"/>
        <v>#N/A</v>
      </c>
      <c r="C571" s="49" t="e">
        <f t="shared" si="37"/>
        <v>#N/A</v>
      </c>
      <c r="D571" s="49" t="e">
        <f t="shared" si="38"/>
        <v>#N/A</v>
      </c>
      <c r="E571" s="50" t="e">
        <f>IF(ISERROR(A571),NA(),SUM(B$20:B571))</f>
        <v>#N/A</v>
      </c>
      <c r="F571" s="55"/>
      <c r="G571" s="55"/>
      <c r="H571" s="62"/>
    </row>
    <row r="572" spans="1:8" x14ac:dyDescent="0.25">
      <c r="A572" s="48" t="e">
        <f t="shared" si="35"/>
        <v>#N/A</v>
      </c>
      <c r="B572" s="49" t="e">
        <f t="shared" si="36"/>
        <v>#N/A</v>
      </c>
      <c r="C572" s="49" t="e">
        <f t="shared" si="37"/>
        <v>#N/A</v>
      </c>
      <c r="D572" s="49" t="e">
        <f t="shared" si="38"/>
        <v>#N/A</v>
      </c>
      <c r="E572" s="50" t="e">
        <f>IF(ISERROR(A572),NA(),SUM(B$20:B572))</f>
        <v>#N/A</v>
      </c>
      <c r="F572" s="55"/>
      <c r="G572" s="55"/>
      <c r="H572" s="62"/>
    </row>
    <row r="573" spans="1:8" x14ac:dyDescent="0.25">
      <c r="A573" s="48" t="e">
        <f t="shared" si="35"/>
        <v>#N/A</v>
      </c>
      <c r="B573" s="49" t="e">
        <f t="shared" si="36"/>
        <v>#N/A</v>
      </c>
      <c r="C573" s="49" t="e">
        <f t="shared" si="37"/>
        <v>#N/A</v>
      </c>
      <c r="D573" s="49" t="e">
        <f t="shared" si="38"/>
        <v>#N/A</v>
      </c>
      <c r="E573" s="50" t="e">
        <f>IF(ISERROR(A573),NA(),SUM(B$20:B573))</f>
        <v>#N/A</v>
      </c>
      <c r="F573" s="55"/>
      <c r="G573" s="55"/>
      <c r="H573" s="62"/>
    </row>
    <row r="574" spans="1:8" x14ac:dyDescent="0.25">
      <c r="A574" s="48" t="e">
        <f t="shared" si="35"/>
        <v>#N/A</v>
      </c>
      <c r="B574" s="49" t="e">
        <f t="shared" si="36"/>
        <v>#N/A</v>
      </c>
      <c r="C574" s="49" t="e">
        <f t="shared" si="37"/>
        <v>#N/A</v>
      </c>
      <c r="D574" s="49" t="e">
        <f t="shared" si="38"/>
        <v>#N/A</v>
      </c>
      <c r="E574" s="50" t="e">
        <f>IF(ISERROR(A574),NA(),SUM(B$20:B574))</f>
        <v>#N/A</v>
      </c>
      <c r="F574" s="55"/>
      <c r="G574" s="55"/>
      <c r="H574" s="62"/>
    </row>
    <row r="575" spans="1:8" x14ac:dyDescent="0.25">
      <c r="A575" s="48" t="e">
        <f t="shared" si="35"/>
        <v>#N/A</v>
      </c>
      <c r="B575" s="49" t="e">
        <f t="shared" si="36"/>
        <v>#N/A</v>
      </c>
      <c r="C575" s="49" t="e">
        <f t="shared" si="37"/>
        <v>#N/A</v>
      </c>
      <c r="D575" s="49" t="e">
        <f t="shared" si="38"/>
        <v>#N/A</v>
      </c>
      <c r="E575" s="50" t="e">
        <f>IF(ISERROR(A575),NA(),SUM(B$20:B575))</f>
        <v>#N/A</v>
      </c>
      <c r="F575" s="55"/>
      <c r="G575" s="55"/>
      <c r="H575" s="62"/>
    </row>
    <row r="576" spans="1:8" x14ac:dyDescent="0.25">
      <c r="A576" s="48" t="e">
        <f t="shared" si="35"/>
        <v>#N/A</v>
      </c>
      <c r="B576" s="49" t="e">
        <f t="shared" si="36"/>
        <v>#N/A</v>
      </c>
      <c r="C576" s="49" t="e">
        <f t="shared" si="37"/>
        <v>#N/A</v>
      </c>
      <c r="D576" s="49" t="e">
        <f t="shared" si="38"/>
        <v>#N/A</v>
      </c>
      <c r="E576" s="50" t="e">
        <f>IF(ISERROR(A576),NA(),SUM(B$20:B576))</f>
        <v>#N/A</v>
      </c>
      <c r="F576" s="55"/>
      <c r="G576" s="55"/>
      <c r="H576" s="62"/>
    </row>
    <row r="577" spans="1:8" x14ac:dyDescent="0.25">
      <c r="A577" s="48" t="e">
        <f t="shared" si="35"/>
        <v>#N/A</v>
      </c>
      <c r="B577" s="49" t="e">
        <f t="shared" si="36"/>
        <v>#N/A</v>
      </c>
      <c r="C577" s="49" t="e">
        <f t="shared" si="37"/>
        <v>#N/A</v>
      </c>
      <c r="D577" s="49" t="e">
        <f t="shared" si="38"/>
        <v>#N/A</v>
      </c>
      <c r="E577" s="50" t="e">
        <f>IF(ISERROR(A577),NA(),SUM(B$20:B577))</f>
        <v>#N/A</v>
      </c>
      <c r="F577" s="55"/>
      <c r="G577" s="55"/>
      <c r="H577" s="62"/>
    </row>
    <row r="578" spans="1:8" x14ac:dyDescent="0.25">
      <c r="A578" s="48" t="e">
        <f t="shared" si="35"/>
        <v>#N/A</v>
      </c>
      <c r="B578" s="49" t="e">
        <f t="shared" si="36"/>
        <v>#N/A</v>
      </c>
      <c r="C578" s="49" t="e">
        <f t="shared" si="37"/>
        <v>#N/A</v>
      </c>
      <c r="D578" s="49" t="e">
        <f t="shared" si="38"/>
        <v>#N/A</v>
      </c>
      <c r="E578" s="50" t="e">
        <f>IF(ISERROR(A578),NA(),SUM(B$20:B578))</f>
        <v>#N/A</v>
      </c>
      <c r="F578" s="55"/>
      <c r="G578" s="55"/>
      <c r="H578" s="62"/>
    </row>
    <row r="579" spans="1:8" x14ac:dyDescent="0.25">
      <c r="A579" s="48" t="e">
        <f t="shared" si="35"/>
        <v>#N/A</v>
      </c>
      <c r="B579" s="49" t="e">
        <f t="shared" si="36"/>
        <v>#N/A</v>
      </c>
      <c r="C579" s="49" t="e">
        <f t="shared" si="37"/>
        <v>#N/A</v>
      </c>
      <c r="D579" s="49" t="e">
        <f t="shared" si="38"/>
        <v>#N/A</v>
      </c>
      <c r="E579" s="50" t="e">
        <f>IF(ISERROR(A579),NA(),SUM(B$20:B579))</f>
        <v>#N/A</v>
      </c>
      <c r="F579" s="55"/>
      <c r="G579" s="55"/>
      <c r="H579" s="62"/>
    </row>
    <row r="580" spans="1:8" x14ac:dyDescent="0.25">
      <c r="A580" s="48" t="e">
        <f t="shared" si="35"/>
        <v>#N/A</v>
      </c>
      <c r="B580" s="49" t="e">
        <f t="shared" si="36"/>
        <v>#N/A</v>
      </c>
      <c r="C580" s="49" t="e">
        <f t="shared" si="37"/>
        <v>#N/A</v>
      </c>
      <c r="D580" s="49" t="e">
        <f t="shared" si="38"/>
        <v>#N/A</v>
      </c>
      <c r="E580" s="50" t="e">
        <f>IF(ISERROR(A580),NA(),SUM(B$20:B580))</f>
        <v>#N/A</v>
      </c>
      <c r="F580" s="55"/>
      <c r="G580" s="55"/>
      <c r="H580" s="62"/>
    </row>
    <row r="581" spans="1:8" x14ac:dyDescent="0.25">
      <c r="A581" s="48" t="e">
        <f t="shared" si="35"/>
        <v>#N/A</v>
      </c>
      <c r="B581" s="49" t="e">
        <f t="shared" si="36"/>
        <v>#N/A</v>
      </c>
      <c r="C581" s="49" t="e">
        <f t="shared" si="37"/>
        <v>#N/A</v>
      </c>
      <c r="D581" s="49" t="e">
        <f t="shared" si="38"/>
        <v>#N/A</v>
      </c>
      <c r="E581" s="50" t="e">
        <f>IF(ISERROR(A581),NA(),SUM(B$20:B581))</f>
        <v>#N/A</v>
      </c>
      <c r="F581" s="55"/>
      <c r="G581" s="55"/>
      <c r="H581" s="62"/>
    </row>
    <row r="582" spans="1:8" x14ac:dyDescent="0.25">
      <c r="A582" s="48" t="e">
        <f t="shared" si="35"/>
        <v>#N/A</v>
      </c>
      <c r="B582" s="49" t="e">
        <f t="shared" si="36"/>
        <v>#N/A</v>
      </c>
      <c r="C582" s="49" t="e">
        <f t="shared" si="37"/>
        <v>#N/A</v>
      </c>
      <c r="D582" s="49" t="e">
        <f t="shared" si="38"/>
        <v>#N/A</v>
      </c>
      <c r="E582" s="50" t="e">
        <f>IF(ISERROR(A582),NA(),SUM(B$20:B582))</f>
        <v>#N/A</v>
      </c>
      <c r="F582" s="55"/>
      <c r="G582" s="55"/>
      <c r="H582" s="62"/>
    </row>
    <row r="583" spans="1:8" x14ac:dyDescent="0.25">
      <c r="A583" s="48" t="e">
        <f t="shared" si="35"/>
        <v>#N/A</v>
      </c>
      <c r="B583" s="49" t="e">
        <f t="shared" si="36"/>
        <v>#N/A</v>
      </c>
      <c r="C583" s="49" t="e">
        <f t="shared" si="37"/>
        <v>#N/A</v>
      </c>
      <c r="D583" s="49" t="e">
        <f t="shared" si="38"/>
        <v>#N/A</v>
      </c>
      <c r="E583" s="50" t="e">
        <f>IF(ISERROR(A583),NA(),SUM(B$20:B583))</f>
        <v>#N/A</v>
      </c>
      <c r="F583" s="55"/>
      <c r="G583" s="55"/>
      <c r="H583" s="62"/>
    </row>
    <row r="584" spans="1:8" x14ac:dyDescent="0.25">
      <c r="A584" s="48" t="e">
        <f t="shared" si="35"/>
        <v>#N/A</v>
      </c>
      <c r="B584" s="49" t="e">
        <f t="shared" si="36"/>
        <v>#N/A</v>
      </c>
      <c r="C584" s="49" t="e">
        <f t="shared" si="37"/>
        <v>#N/A</v>
      </c>
      <c r="D584" s="49" t="e">
        <f t="shared" si="38"/>
        <v>#N/A</v>
      </c>
      <c r="E584" s="50" t="e">
        <f>IF(ISERROR(A584),NA(),SUM(B$20:B584))</f>
        <v>#N/A</v>
      </c>
      <c r="F584" s="55"/>
      <c r="G584" s="55"/>
      <c r="H584" s="62"/>
    </row>
    <row r="585" spans="1:8" x14ac:dyDescent="0.25">
      <c r="A585" s="48" t="e">
        <f t="shared" si="35"/>
        <v>#N/A</v>
      </c>
      <c r="B585" s="49" t="e">
        <f t="shared" si="36"/>
        <v>#N/A</v>
      </c>
      <c r="C585" s="49" t="e">
        <f t="shared" si="37"/>
        <v>#N/A</v>
      </c>
      <c r="D585" s="49" t="e">
        <f t="shared" si="38"/>
        <v>#N/A</v>
      </c>
      <c r="E585" s="50" t="e">
        <f>IF(ISERROR(A585),NA(),SUM(B$20:B585))</f>
        <v>#N/A</v>
      </c>
      <c r="F585" s="55"/>
      <c r="G585" s="55"/>
      <c r="H585" s="62"/>
    </row>
    <row r="586" spans="1:8" x14ac:dyDescent="0.25">
      <c r="A586" s="48" t="e">
        <f t="shared" si="35"/>
        <v>#N/A</v>
      </c>
      <c r="B586" s="49" t="e">
        <f t="shared" si="36"/>
        <v>#N/A</v>
      </c>
      <c r="C586" s="49" t="e">
        <f t="shared" si="37"/>
        <v>#N/A</v>
      </c>
      <c r="D586" s="49" t="e">
        <f t="shared" si="38"/>
        <v>#N/A</v>
      </c>
      <c r="E586" s="50" t="e">
        <f>IF(ISERROR(A586),NA(),SUM(B$20:B586))</f>
        <v>#N/A</v>
      </c>
      <c r="F586" s="55"/>
      <c r="G586" s="55"/>
      <c r="H586" s="62"/>
    </row>
    <row r="587" spans="1:8" x14ac:dyDescent="0.25">
      <c r="A587" s="48" t="e">
        <f t="shared" si="35"/>
        <v>#N/A</v>
      </c>
      <c r="B587" s="49" t="e">
        <f t="shared" si="36"/>
        <v>#N/A</v>
      </c>
      <c r="C587" s="49" t="e">
        <f t="shared" si="37"/>
        <v>#N/A</v>
      </c>
      <c r="D587" s="49" t="e">
        <f t="shared" si="38"/>
        <v>#N/A</v>
      </c>
      <c r="E587" s="50" t="e">
        <f>IF(ISERROR(A587),NA(),SUM(B$20:B587))</f>
        <v>#N/A</v>
      </c>
      <c r="F587" s="55"/>
      <c r="G587" s="55"/>
      <c r="H587" s="62"/>
    </row>
    <row r="588" spans="1:8" x14ac:dyDescent="0.25">
      <c r="A588" s="48" t="e">
        <f t="shared" si="35"/>
        <v>#N/A</v>
      </c>
      <c r="B588" s="49" t="e">
        <f t="shared" si="36"/>
        <v>#N/A</v>
      </c>
      <c r="C588" s="49" t="e">
        <f t="shared" si="37"/>
        <v>#N/A</v>
      </c>
      <c r="D588" s="49" t="e">
        <f t="shared" si="38"/>
        <v>#N/A</v>
      </c>
      <c r="E588" s="50" t="e">
        <f>IF(ISERROR(A588),NA(),SUM(B$20:B588))</f>
        <v>#N/A</v>
      </c>
      <c r="F588" s="55"/>
      <c r="G588" s="55"/>
      <c r="H588" s="62"/>
    </row>
    <row r="589" spans="1:8" x14ac:dyDescent="0.25">
      <c r="A589" s="48" t="e">
        <f t="shared" si="35"/>
        <v>#N/A</v>
      </c>
      <c r="B589" s="49" t="e">
        <f t="shared" si="36"/>
        <v>#N/A</v>
      </c>
      <c r="C589" s="49" t="e">
        <f t="shared" si="37"/>
        <v>#N/A</v>
      </c>
      <c r="D589" s="49" t="e">
        <f t="shared" si="38"/>
        <v>#N/A</v>
      </c>
      <c r="E589" s="50" t="e">
        <f>IF(ISERROR(A589),NA(),SUM(B$20:B589))</f>
        <v>#N/A</v>
      </c>
      <c r="F589" s="55"/>
      <c r="G589" s="55"/>
      <c r="H589" s="62"/>
    </row>
    <row r="590" spans="1:8" x14ac:dyDescent="0.25">
      <c r="A590" s="48" t="e">
        <f t="shared" si="35"/>
        <v>#N/A</v>
      </c>
      <c r="B590" s="49" t="e">
        <f t="shared" si="36"/>
        <v>#N/A</v>
      </c>
      <c r="C590" s="49" t="e">
        <f t="shared" si="37"/>
        <v>#N/A</v>
      </c>
      <c r="D590" s="49" t="e">
        <f t="shared" si="38"/>
        <v>#N/A</v>
      </c>
      <c r="E590" s="50" t="e">
        <f>IF(ISERROR(A590),NA(),SUM(B$20:B590))</f>
        <v>#N/A</v>
      </c>
      <c r="F590" s="55"/>
      <c r="G590" s="55"/>
      <c r="H590" s="62"/>
    </row>
    <row r="591" spans="1:8" x14ac:dyDescent="0.25">
      <c r="A591" s="48" t="e">
        <f t="shared" si="35"/>
        <v>#N/A</v>
      </c>
      <c r="B591" s="49" t="e">
        <f t="shared" si="36"/>
        <v>#N/A</v>
      </c>
      <c r="C591" s="49" t="e">
        <f t="shared" si="37"/>
        <v>#N/A</v>
      </c>
      <c r="D591" s="49" t="e">
        <f t="shared" si="38"/>
        <v>#N/A</v>
      </c>
      <c r="E591" s="50" t="e">
        <f>IF(ISERROR(A591),NA(),SUM(B$20:B591))</f>
        <v>#N/A</v>
      </c>
      <c r="F591" s="55"/>
      <c r="G591" s="55"/>
      <c r="H591" s="62"/>
    </row>
    <row r="592" spans="1:8" x14ac:dyDescent="0.25">
      <c r="A592" s="48" t="e">
        <f t="shared" si="35"/>
        <v>#N/A</v>
      </c>
      <c r="B592" s="49" t="e">
        <f t="shared" si="36"/>
        <v>#N/A</v>
      </c>
      <c r="C592" s="49" t="e">
        <f t="shared" si="37"/>
        <v>#N/A</v>
      </c>
      <c r="D592" s="49" t="e">
        <f t="shared" si="38"/>
        <v>#N/A</v>
      </c>
      <c r="E592" s="50" t="e">
        <f>IF(ISERROR(A592),NA(),SUM(B$20:B592))</f>
        <v>#N/A</v>
      </c>
      <c r="F592" s="55"/>
      <c r="G592" s="55"/>
      <c r="H592" s="62"/>
    </row>
    <row r="593" spans="1:8" x14ac:dyDescent="0.25">
      <c r="A593" s="48" t="e">
        <f t="shared" si="35"/>
        <v>#N/A</v>
      </c>
      <c r="B593" s="49" t="e">
        <f t="shared" si="36"/>
        <v>#N/A</v>
      </c>
      <c r="C593" s="49" t="e">
        <f t="shared" si="37"/>
        <v>#N/A</v>
      </c>
      <c r="D593" s="49" t="e">
        <f t="shared" si="38"/>
        <v>#N/A</v>
      </c>
      <c r="E593" s="50" t="e">
        <f>IF(ISERROR(A593),NA(),SUM(B$20:B593))</f>
        <v>#N/A</v>
      </c>
      <c r="F593" s="55"/>
      <c r="G593" s="55"/>
      <c r="H593" s="62"/>
    </row>
    <row r="594" spans="1:8" x14ac:dyDescent="0.25">
      <c r="A594" s="48" t="e">
        <f t="shared" si="35"/>
        <v>#N/A</v>
      </c>
      <c r="B594" s="49" t="e">
        <f t="shared" si="36"/>
        <v>#N/A</v>
      </c>
      <c r="C594" s="49" t="e">
        <f t="shared" si="37"/>
        <v>#N/A</v>
      </c>
      <c r="D594" s="49" t="e">
        <f t="shared" si="38"/>
        <v>#N/A</v>
      </c>
      <c r="E594" s="50" t="e">
        <f>IF(ISERROR(A594),NA(),SUM(B$20:B594))</f>
        <v>#N/A</v>
      </c>
      <c r="F594" s="55"/>
      <c r="G594" s="55"/>
      <c r="H594" s="62"/>
    </row>
    <row r="595" spans="1:8" x14ac:dyDescent="0.25">
      <c r="A595" s="48" t="e">
        <f t="shared" si="35"/>
        <v>#N/A</v>
      </c>
      <c r="B595" s="49" t="e">
        <f t="shared" si="36"/>
        <v>#N/A</v>
      </c>
      <c r="C595" s="49" t="e">
        <f t="shared" si="37"/>
        <v>#N/A</v>
      </c>
      <c r="D595" s="49" t="e">
        <f t="shared" si="38"/>
        <v>#N/A</v>
      </c>
      <c r="E595" s="50" t="e">
        <f>IF(ISERROR(A595),NA(),SUM(B$20:B595))</f>
        <v>#N/A</v>
      </c>
      <c r="F595" s="55"/>
      <c r="G595" s="55"/>
      <c r="H595" s="62"/>
    </row>
    <row r="596" spans="1:8" x14ac:dyDescent="0.25">
      <c r="A596" s="48" t="e">
        <f t="shared" si="35"/>
        <v>#N/A</v>
      </c>
      <c r="B596" s="49" t="e">
        <f t="shared" si="36"/>
        <v>#N/A</v>
      </c>
      <c r="C596" s="49" t="e">
        <f t="shared" si="37"/>
        <v>#N/A</v>
      </c>
      <c r="D596" s="49" t="e">
        <f t="shared" si="38"/>
        <v>#N/A</v>
      </c>
      <c r="E596" s="50" t="e">
        <f>IF(ISERROR(A596),NA(),SUM(B$20:B596))</f>
        <v>#N/A</v>
      </c>
      <c r="F596" s="55"/>
      <c r="G596" s="55"/>
      <c r="H596" s="62"/>
    </row>
    <row r="597" spans="1:8" x14ac:dyDescent="0.25">
      <c r="A597" s="48" t="e">
        <f t="shared" si="35"/>
        <v>#N/A</v>
      </c>
      <c r="B597" s="49" t="e">
        <f t="shared" si="36"/>
        <v>#N/A</v>
      </c>
      <c r="C597" s="49" t="e">
        <f t="shared" si="37"/>
        <v>#N/A</v>
      </c>
      <c r="D597" s="49" t="e">
        <f t="shared" si="38"/>
        <v>#N/A</v>
      </c>
      <c r="E597" s="50" t="e">
        <f>IF(ISERROR(A597),NA(),SUM(B$20:B597))</f>
        <v>#N/A</v>
      </c>
      <c r="F597" s="55"/>
      <c r="G597" s="55"/>
      <c r="H597" s="62"/>
    </row>
    <row r="598" spans="1:8" x14ac:dyDescent="0.25">
      <c r="A598" s="48" t="e">
        <f t="shared" si="35"/>
        <v>#N/A</v>
      </c>
      <c r="B598" s="49" t="e">
        <f t="shared" si="36"/>
        <v>#N/A</v>
      </c>
      <c r="C598" s="49" t="e">
        <f t="shared" si="37"/>
        <v>#N/A</v>
      </c>
      <c r="D598" s="49" t="e">
        <f t="shared" si="38"/>
        <v>#N/A</v>
      </c>
      <c r="E598" s="50" t="e">
        <f>IF(ISERROR(A598),NA(),SUM(B$20:B598))</f>
        <v>#N/A</v>
      </c>
      <c r="F598" s="55"/>
      <c r="G598" s="55"/>
      <c r="H598" s="62"/>
    </row>
    <row r="599" spans="1:8" x14ac:dyDescent="0.25">
      <c r="A599" s="48" t="e">
        <f t="shared" si="35"/>
        <v>#N/A</v>
      </c>
      <c r="B599" s="49" t="e">
        <f t="shared" si="36"/>
        <v>#N/A</v>
      </c>
      <c r="C599" s="49" t="e">
        <f t="shared" si="37"/>
        <v>#N/A</v>
      </c>
      <c r="D599" s="49" t="e">
        <f t="shared" si="38"/>
        <v>#N/A</v>
      </c>
      <c r="E599" s="50" t="e">
        <f>IF(ISERROR(A599),NA(),SUM(B$20:B599))</f>
        <v>#N/A</v>
      </c>
      <c r="F599" s="55"/>
      <c r="G599" s="55"/>
      <c r="H599" s="62"/>
    </row>
    <row r="600" spans="1:8" x14ac:dyDescent="0.25">
      <c r="A600" s="48" t="e">
        <f t="shared" si="35"/>
        <v>#N/A</v>
      </c>
      <c r="B600" s="49" t="e">
        <f t="shared" si="36"/>
        <v>#N/A</v>
      </c>
      <c r="C600" s="49" t="e">
        <f t="shared" si="37"/>
        <v>#N/A</v>
      </c>
      <c r="D600" s="49" t="e">
        <f t="shared" si="38"/>
        <v>#N/A</v>
      </c>
      <c r="E600" s="50" t="e">
        <f>IF(ISERROR(A600),NA(),SUM(B$20:B600))</f>
        <v>#N/A</v>
      </c>
      <c r="F600" s="55"/>
      <c r="G600" s="55"/>
      <c r="H600" s="62"/>
    </row>
    <row r="601" spans="1:8" x14ac:dyDescent="0.25">
      <c r="A601" s="48" t="e">
        <f t="shared" si="35"/>
        <v>#N/A</v>
      </c>
      <c r="B601" s="49" t="e">
        <f t="shared" si="36"/>
        <v>#N/A</v>
      </c>
      <c r="C601" s="49" t="e">
        <f t="shared" si="37"/>
        <v>#N/A</v>
      </c>
      <c r="D601" s="49" t="e">
        <f t="shared" si="38"/>
        <v>#N/A</v>
      </c>
      <c r="E601" s="50" t="e">
        <f>IF(ISERROR(A601),NA(),SUM(B$20:B601))</f>
        <v>#N/A</v>
      </c>
      <c r="F601" s="55"/>
      <c r="G601" s="55"/>
      <c r="H601" s="62"/>
    </row>
    <row r="602" spans="1:8" x14ac:dyDescent="0.25">
      <c r="A602" s="48" t="e">
        <f t="shared" ref="A602:A627" si="39">IF(type=1,IF(A601&gt;=nper-1,NA(),A601+1),IF(A601&gt;=nper,NA(),A601+1))</f>
        <v>#N/A</v>
      </c>
      <c r="B602" s="49" t="e">
        <f t="shared" ref="B602:B627" si="40">IF(ISERROR(A602),NA(),D601*rper)</f>
        <v>#N/A</v>
      </c>
      <c r="C602" s="49" t="e">
        <f t="shared" ref="C602:C627" si="41">IF(A602&lt;=IF(type=1,nper-1,nper),FV(gper,A602,,-w),NA())</f>
        <v>#N/A</v>
      </c>
      <c r="D602" s="49" t="e">
        <f t="shared" ref="D602:D627" si="42">IF(ISERROR(A602),NA(),D601-C602+B602)</f>
        <v>#N/A</v>
      </c>
      <c r="E602" s="50" t="e">
        <f>IF(ISERROR(A602),NA(),SUM(B$20:B602))</f>
        <v>#N/A</v>
      </c>
      <c r="F602" s="55"/>
      <c r="G602" s="55"/>
      <c r="H602" s="62"/>
    </row>
    <row r="603" spans="1:8" x14ac:dyDescent="0.25">
      <c r="A603" s="48" t="e">
        <f t="shared" si="39"/>
        <v>#N/A</v>
      </c>
      <c r="B603" s="49" t="e">
        <f t="shared" si="40"/>
        <v>#N/A</v>
      </c>
      <c r="C603" s="49" t="e">
        <f t="shared" si="41"/>
        <v>#N/A</v>
      </c>
      <c r="D603" s="49" t="e">
        <f t="shared" si="42"/>
        <v>#N/A</v>
      </c>
      <c r="E603" s="50" t="e">
        <f>IF(ISERROR(A603),NA(),SUM(B$20:B603))</f>
        <v>#N/A</v>
      </c>
      <c r="F603" s="55"/>
      <c r="G603" s="55"/>
      <c r="H603" s="62"/>
    </row>
    <row r="604" spans="1:8" x14ac:dyDescent="0.25">
      <c r="A604" s="48" t="e">
        <f t="shared" si="39"/>
        <v>#N/A</v>
      </c>
      <c r="B604" s="49" t="e">
        <f t="shared" si="40"/>
        <v>#N/A</v>
      </c>
      <c r="C604" s="49" t="e">
        <f t="shared" si="41"/>
        <v>#N/A</v>
      </c>
      <c r="D604" s="49" t="e">
        <f t="shared" si="42"/>
        <v>#N/A</v>
      </c>
      <c r="E604" s="50" t="e">
        <f>IF(ISERROR(A604),NA(),SUM(B$20:B604))</f>
        <v>#N/A</v>
      </c>
      <c r="F604" s="55"/>
      <c r="G604" s="55"/>
      <c r="H604" s="62"/>
    </row>
    <row r="605" spans="1:8" x14ac:dyDescent="0.25">
      <c r="A605" s="48" t="e">
        <f t="shared" si="39"/>
        <v>#N/A</v>
      </c>
      <c r="B605" s="49" t="e">
        <f t="shared" si="40"/>
        <v>#N/A</v>
      </c>
      <c r="C605" s="49" t="e">
        <f t="shared" si="41"/>
        <v>#N/A</v>
      </c>
      <c r="D605" s="49" t="e">
        <f t="shared" si="42"/>
        <v>#N/A</v>
      </c>
      <c r="E605" s="50" t="e">
        <f>IF(ISERROR(A605),NA(),SUM(B$20:B605))</f>
        <v>#N/A</v>
      </c>
      <c r="F605" s="55"/>
      <c r="G605" s="55"/>
      <c r="H605" s="62"/>
    </row>
    <row r="606" spans="1:8" x14ac:dyDescent="0.25">
      <c r="A606" s="48" t="e">
        <f t="shared" si="39"/>
        <v>#N/A</v>
      </c>
      <c r="B606" s="49" t="e">
        <f t="shared" si="40"/>
        <v>#N/A</v>
      </c>
      <c r="C606" s="49" t="e">
        <f t="shared" si="41"/>
        <v>#N/A</v>
      </c>
      <c r="D606" s="49" t="e">
        <f t="shared" si="42"/>
        <v>#N/A</v>
      </c>
      <c r="E606" s="50" t="e">
        <f>IF(ISERROR(A606),NA(),SUM(B$20:B606))</f>
        <v>#N/A</v>
      </c>
      <c r="F606" s="55"/>
      <c r="G606" s="55"/>
      <c r="H606" s="62"/>
    </row>
    <row r="607" spans="1:8" x14ac:dyDescent="0.25">
      <c r="A607" s="48" t="e">
        <f t="shared" si="39"/>
        <v>#N/A</v>
      </c>
      <c r="B607" s="49" t="e">
        <f t="shared" si="40"/>
        <v>#N/A</v>
      </c>
      <c r="C607" s="49" t="e">
        <f t="shared" si="41"/>
        <v>#N/A</v>
      </c>
      <c r="D607" s="49" t="e">
        <f t="shared" si="42"/>
        <v>#N/A</v>
      </c>
      <c r="E607" s="50" t="e">
        <f>IF(ISERROR(A607),NA(),SUM(B$20:B607))</f>
        <v>#N/A</v>
      </c>
      <c r="F607" s="55"/>
      <c r="G607" s="55"/>
      <c r="H607" s="62"/>
    </row>
    <row r="608" spans="1:8" x14ac:dyDescent="0.25">
      <c r="A608" s="48" t="e">
        <f t="shared" si="39"/>
        <v>#N/A</v>
      </c>
      <c r="B608" s="49" t="e">
        <f t="shared" si="40"/>
        <v>#N/A</v>
      </c>
      <c r="C608" s="49" t="e">
        <f t="shared" si="41"/>
        <v>#N/A</v>
      </c>
      <c r="D608" s="49" t="e">
        <f t="shared" si="42"/>
        <v>#N/A</v>
      </c>
      <c r="E608" s="50" t="e">
        <f>IF(ISERROR(A608),NA(),SUM(B$20:B608))</f>
        <v>#N/A</v>
      </c>
      <c r="F608" s="55"/>
      <c r="G608" s="55"/>
      <c r="H608" s="62"/>
    </row>
    <row r="609" spans="1:8" x14ac:dyDescent="0.25">
      <c r="A609" s="48" t="e">
        <f t="shared" si="39"/>
        <v>#N/A</v>
      </c>
      <c r="B609" s="49" t="e">
        <f t="shared" si="40"/>
        <v>#N/A</v>
      </c>
      <c r="C609" s="49" t="e">
        <f t="shared" si="41"/>
        <v>#N/A</v>
      </c>
      <c r="D609" s="49" t="e">
        <f t="shared" si="42"/>
        <v>#N/A</v>
      </c>
      <c r="E609" s="50" t="e">
        <f>IF(ISERROR(A609),NA(),SUM(B$20:B609))</f>
        <v>#N/A</v>
      </c>
      <c r="F609" s="55"/>
      <c r="G609" s="55"/>
      <c r="H609" s="62"/>
    </row>
    <row r="610" spans="1:8" x14ac:dyDescent="0.25">
      <c r="A610" s="48" t="e">
        <f t="shared" si="39"/>
        <v>#N/A</v>
      </c>
      <c r="B610" s="49" t="e">
        <f t="shared" si="40"/>
        <v>#N/A</v>
      </c>
      <c r="C610" s="49" t="e">
        <f t="shared" si="41"/>
        <v>#N/A</v>
      </c>
      <c r="D610" s="49" t="e">
        <f t="shared" si="42"/>
        <v>#N/A</v>
      </c>
      <c r="E610" s="50" t="e">
        <f>IF(ISERROR(A610),NA(),SUM(B$20:B610))</f>
        <v>#N/A</v>
      </c>
      <c r="F610" s="55"/>
      <c r="G610" s="55"/>
      <c r="H610" s="62"/>
    </row>
    <row r="611" spans="1:8" x14ac:dyDescent="0.25">
      <c r="A611" s="48" t="e">
        <f t="shared" si="39"/>
        <v>#N/A</v>
      </c>
      <c r="B611" s="49" t="e">
        <f t="shared" si="40"/>
        <v>#N/A</v>
      </c>
      <c r="C611" s="49" t="e">
        <f t="shared" si="41"/>
        <v>#N/A</v>
      </c>
      <c r="D611" s="49" t="e">
        <f t="shared" si="42"/>
        <v>#N/A</v>
      </c>
      <c r="E611" s="50" t="e">
        <f>IF(ISERROR(A611),NA(),SUM(B$20:B611))</f>
        <v>#N/A</v>
      </c>
      <c r="F611" s="55"/>
      <c r="G611" s="55"/>
      <c r="H611" s="62"/>
    </row>
    <row r="612" spans="1:8" x14ac:dyDescent="0.25">
      <c r="A612" s="48" t="e">
        <f t="shared" si="39"/>
        <v>#N/A</v>
      </c>
      <c r="B612" s="49" t="e">
        <f t="shared" si="40"/>
        <v>#N/A</v>
      </c>
      <c r="C612" s="49" t="e">
        <f t="shared" si="41"/>
        <v>#N/A</v>
      </c>
      <c r="D612" s="49" t="e">
        <f t="shared" si="42"/>
        <v>#N/A</v>
      </c>
      <c r="E612" s="50" t="e">
        <f>IF(ISERROR(A612),NA(),SUM(B$20:B612))</f>
        <v>#N/A</v>
      </c>
      <c r="F612" s="55"/>
      <c r="G612" s="55"/>
      <c r="H612" s="62"/>
    </row>
    <row r="613" spans="1:8" x14ac:dyDescent="0.25">
      <c r="A613" s="48" t="e">
        <f t="shared" si="39"/>
        <v>#N/A</v>
      </c>
      <c r="B613" s="49" t="e">
        <f t="shared" si="40"/>
        <v>#N/A</v>
      </c>
      <c r="C613" s="49" t="e">
        <f t="shared" si="41"/>
        <v>#N/A</v>
      </c>
      <c r="D613" s="49" t="e">
        <f t="shared" si="42"/>
        <v>#N/A</v>
      </c>
      <c r="E613" s="50" t="e">
        <f>IF(ISERROR(A613),NA(),SUM(B$20:B613))</f>
        <v>#N/A</v>
      </c>
      <c r="F613" s="55"/>
      <c r="G613" s="55"/>
      <c r="H613" s="62"/>
    </row>
    <row r="614" spans="1:8" x14ac:dyDescent="0.25">
      <c r="A614" s="48" t="e">
        <f t="shared" si="39"/>
        <v>#N/A</v>
      </c>
      <c r="B614" s="49" t="e">
        <f t="shared" si="40"/>
        <v>#N/A</v>
      </c>
      <c r="C614" s="49" t="e">
        <f t="shared" si="41"/>
        <v>#N/A</v>
      </c>
      <c r="D614" s="49" t="e">
        <f t="shared" si="42"/>
        <v>#N/A</v>
      </c>
      <c r="E614" s="50" t="e">
        <f>IF(ISERROR(A614),NA(),SUM(B$20:B614))</f>
        <v>#N/A</v>
      </c>
      <c r="F614" s="55"/>
      <c r="G614" s="55"/>
      <c r="H614" s="62"/>
    </row>
    <row r="615" spans="1:8" x14ac:dyDescent="0.25">
      <c r="A615" s="48" t="e">
        <f t="shared" si="39"/>
        <v>#N/A</v>
      </c>
      <c r="B615" s="49" t="e">
        <f t="shared" si="40"/>
        <v>#N/A</v>
      </c>
      <c r="C615" s="49" t="e">
        <f t="shared" si="41"/>
        <v>#N/A</v>
      </c>
      <c r="D615" s="49" t="e">
        <f t="shared" si="42"/>
        <v>#N/A</v>
      </c>
      <c r="E615" s="50" t="e">
        <f>IF(ISERROR(A615),NA(),SUM(B$20:B615))</f>
        <v>#N/A</v>
      </c>
      <c r="F615" s="55"/>
      <c r="G615" s="55"/>
      <c r="H615" s="62"/>
    </row>
    <row r="616" spans="1:8" x14ac:dyDescent="0.25">
      <c r="A616" s="48" t="e">
        <f t="shared" si="39"/>
        <v>#N/A</v>
      </c>
      <c r="B616" s="49" t="e">
        <f t="shared" si="40"/>
        <v>#N/A</v>
      </c>
      <c r="C616" s="49" t="e">
        <f t="shared" si="41"/>
        <v>#N/A</v>
      </c>
      <c r="D616" s="49" t="e">
        <f t="shared" si="42"/>
        <v>#N/A</v>
      </c>
      <c r="E616" s="50" t="e">
        <f>IF(ISERROR(A616),NA(),SUM(B$20:B616))</f>
        <v>#N/A</v>
      </c>
      <c r="F616" s="55"/>
      <c r="G616" s="55"/>
      <c r="H616" s="62"/>
    </row>
    <row r="617" spans="1:8" x14ac:dyDescent="0.25">
      <c r="A617" s="48" t="e">
        <f t="shared" si="39"/>
        <v>#N/A</v>
      </c>
      <c r="B617" s="49" t="e">
        <f t="shared" si="40"/>
        <v>#N/A</v>
      </c>
      <c r="C617" s="49" t="e">
        <f t="shared" si="41"/>
        <v>#N/A</v>
      </c>
      <c r="D617" s="49" t="e">
        <f t="shared" si="42"/>
        <v>#N/A</v>
      </c>
      <c r="E617" s="50" t="e">
        <f>IF(ISERROR(A617),NA(),SUM(B$20:B617))</f>
        <v>#N/A</v>
      </c>
      <c r="F617" s="55"/>
      <c r="G617" s="55"/>
      <c r="H617" s="62"/>
    </row>
    <row r="618" spans="1:8" x14ac:dyDescent="0.25">
      <c r="A618" s="48" t="e">
        <f t="shared" si="39"/>
        <v>#N/A</v>
      </c>
      <c r="B618" s="49" t="e">
        <f t="shared" si="40"/>
        <v>#N/A</v>
      </c>
      <c r="C618" s="49" t="e">
        <f t="shared" si="41"/>
        <v>#N/A</v>
      </c>
      <c r="D618" s="49" t="e">
        <f t="shared" si="42"/>
        <v>#N/A</v>
      </c>
      <c r="E618" s="50" t="e">
        <f>IF(ISERROR(A618),NA(),SUM(B$20:B618))</f>
        <v>#N/A</v>
      </c>
      <c r="F618" s="55"/>
      <c r="G618" s="55"/>
      <c r="H618" s="62"/>
    </row>
    <row r="619" spans="1:8" x14ac:dyDescent="0.25">
      <c r="A619" s="48" t="e">
        <f t="shared" si="39"/>
        <v>#N/A</v>
      </c>
      <c r="B619" s="49" t="e">
        <f t="shared" si="40"/>
        <v>#N/A</v>
      </c>
      <c r="C619" s="49" t="e">
        <f t="shared" si="41"/>
        <v>#N/A</v>
      </c>
      <c r="D619" s="49" t="e">
        <f t="shared" si="42"/>
        <v>#N/A</v>
      </c>
      <c r="E619" s="50" t="e">
        <f>IF(ISERROR(A619),NA(),SUM(B$20:B619))</f>
        <v>#N/A</v>
      </c>
      <c r="F619" s="55"/>
      <c r="G619" s="55"/>
      <c r="H619" s="62"/>
    </row>
    <row r="620" spans="1:8" x14ac:dyDescent="0.25">
      <c r="A620" s="48" t="e">
        <f t="shared" si="39"/>
        <v>#N/A</v>
      </c>
      <c r="B620" s="49" t="e">
        <f t="shared" si="40"/>
        <v>#N/A</v>
      </c>
      <c r="C620" s="49" t="e">
        <f t="shared" si="41"/>
        <v>#N/A</v>
      </c>
      <c r="D620" s="49" t="e">
        <f t="shared" si="42"/>
        <v>#N/A</v>
      </c>
      <c r="E620" s="50" t="e">
        <f>IF(ISERROR(A620),NA(),SUM(B$20:B620))</f>
        <v>#N/A</v>
      </c>
      <c r="F620" s="55"/>
      <c r="G620" s="55"/>
      <c r="H620" s="62"/>
    </row>
    <row r="621" spans="1:8" x14ac:dyDescent="0.25">
      <c r="A621" s="48" t="e">
        <f t="shared" si="39"/>
        <v>#N/A</v>
      </c>
      <c r="B621" s="49" t="e">
        <f t="shared" si="40"/>
        <v>#N/A</v>
      </c>
      <c r="C621" s="49" t="e">
        <f t="shared" si="41"/>
        <v>#N/A</v>
      </c>
      <c r="D621" s="49" t="e">
        <f t="shared" si="42"/>
        <v>#N/A</v>
      </c>
      <c r="E621" s="50" t="e">
        <f>IF(ISERROR(A621),NA(),SUM(B$20:B621))</f>
        <v>#N/A</v>
      </c>
      <c r="F621" s="55"/>
      <c r="G621" s="55"/>
      <c r="H621" s="62"/>
    </row>
    <row r="622" spans="1:8" x14ac:dyDescent="0.25">
      <c r="A622" s="48" t="e">
        <f t="shared" si="39"/>
        <v>#N/A</v>
      </c>
      <c r="B622" s="49" t="e">
        <f t="shared" si="40"/>
        <v>#N/A</v>
      </c>
      <c r="C622" s="49" t="e">
        <f t="shared" si="41"/>
        <v>#N/A</v>
      </c>
      <c r="D622" s="49" t="e">
        <f t="shared" si="42"/>
        <v>#N/A</v>
      </c>
      <c r="E622" s="50" t="e">
        <f>IF(ISERROR(A622),NA(),SUM(B$20:B622))</f>
        <v>#N/A</v>
      </c>
      <c r="F622" s="55"/>
      <c r="G622" s="55"/>
      <c r="H622" s="62"/>
    </row>
    <row r="623" spans="1:8" x14ac:dyDescent="0.25">
      <c r="A623" s="48" t="e">
        <f t="shared" si="39"/>
        <v>#N/A</v>
      </c>
      <c r="B623" s="49" t="e">
        <f t="shared" si="40"/>
        <v>#N/A</v>
      </c>
      <c r="C623" s="49" t="e">
        <f t="shared" si="41"/>
        <v>#N/A</v>
      </c>
      <c r="D623" s="49" t="e">
        <f t="shared" si="42"/>
        <v>#N/A</v>
      </c>
      <c r="E623" s="50" t="e">
        <f>IF(ISERROR(A623),NA(),SUM(B$20:B623))</f>
        <v>#N/A</v>
      </c>
      <c r="F623" s="55"/>
      <c r="G623" s="55"/>
      <c r="H623" s="62"/>
    </row>
    <row r="624" spans="1:8" x14ac:dyDescent="0.25">
      <c r="A624" s="48" t="e">
        <f t="shared" si="39"/>
        <v>#N/A</v>
      </c>
      <c r="B624" s="49" t="e">
        <f t="shared" si="40"/>
        <v>#N/A</v>
      </c>
      <c r="C624" s="49" t="e">
        <f t="shared" si="41"/>
        <v>#N/A</v>
      </c>
      <c r="D624" s="49" t="e">
        <f t="shared" si="42"/>
        <v>#N/A</v>
      </c>
      <c r="E624" s="50" t="e">
        <f>IF(ISERROR(A624),NA(),SUM(B$20:B624))</f>
        <v>#N/A</v>
      </c>
      <c r="F624" s="55"/>
      <c r="G624" s="55"/>
      <c r="H624" s="62"/>
    </row>
    <row r="625" spans="1:8" x14ac:dyDescent="0.25">
      <c r="A625" s="48" t="e">
        <f t="shared" si="39"/>
        <v>#N/A</v>
      </c>
      <c r="B625" s="49" t="e">
        <f t="shared" si="40"/>
        <v>#N/A</v>
      </c>
      <c r="C625" s="49" t="e">
        <f t="shared" si="41"/>
        <v>#N/A</v>
      </c>
      <c r="D625" s="49" t="e">
        <f t="shared" si="42"/>
        <v>#N/A</v>
      </c>
      <c r="E625" s="50" t="e">
        <f>IF(ISERROR(A625),NA(),SUM(B$20:B625))</f>
        <v>#N/A</v>
      </c>
      <c r="F625" s="55"/>
      <c r="G625" s="55"/>
      <c r="H625" s="62"/>
    </row>
    <row r="626" spans="1:8" x14ac:dyDescent="0.25">
      <c r="A626" s="48" t="e">
        <f t="shared" si="39"/>
        <v>#N/A</v>
      </c>
      <c r="B626" s="49" t="e">
        <f t="shared" si="40"/>
        <v>#N/A</v>
      </c>
      <c r="C626" s="49" t="e">
        <f t="shared" si="41"/>
        <v>#N/A</v>
      </c>
      <c r="D626" s="49" t="e">
        <f t="shared" si="42"/>
        <v>#N/A</v>
      </c>
      <c r="E626" s="50" t="e">
        <f>IF(ISERROR(A626),NA(),SUM(B$20:B626))</f>
        <v>#N/A</v>
      </c>
      <c r="F626" s="55"/>
      <c r="G626" s="55"/>
      <c r="H626" s="62"/>
    </row>
    <row r="627" spans="1:8" x14ac:dyDescent="0.25">
      <c r="A627" s="48" t="e">
        <f t="shared" si="39"/>
        <v>#N/A</v>
      </c>
      <c r="B627" s="49" t="e">
        <f t="shared" si="40"/>
        <v>#N/A</v>
      </c>
      <c r="C627" s="49" t="e">
        <f t="shared" si="41"/>
        <v>#N/A</v>
      </c>
      <c r="D627" s="49" t="e">
        <f t="shared" si="42"/>
        <v>#N/A</v>
      </c>
      <c r="E627" s="50" t="e">
        <f>IF(ISERROR(A627),NA(),SUM(B$20:B627))</f>
        <v>#N/A</v>
      </c>
      <c r="F627" s="55"/>
      <c r="G627" s="55"/>
      <c r="H627" s="62"/>
    </row>
    <row r="628" spans="1:8" x14ac:dyDescent="0.25">
      <c r="A628" s="48" t="e">
        <f t="shared" ref="A628:A666" si="43">IF(type=1,IF(A627&gt;=nper-1,NA(),A627+1),IF(A627&gt;=nper,NA(),A627+1))</f>
        <v>#N/A</v>
      </c>
      <c r="B628" s="49" t="e">
        <f t="shared" ref="B628:B666" si="44">IF(ISERROR(A628),NA(),D627*rper)</f>
        <v>#N/A</v>
      </c>
      <c r="C628" s="49" t="e">
        <f t="shared" ref="C628:C666" si="45">IF(A628&lt;=IF(type=1,nper-1,nper),FV(gper,A628,,-w),NA())</f>
        <v>#N/A</v>
      </c>
      <c r="D628" s="49" t="e">
        <f t="shared" ref="D628:D666" si="46">IF(ISERROR(A628),NA(),D627-C628+B628)</f>
        <v>#N/A</v>
      </c>
      <c r="E628" s="50" t="e">
        <f>IF(ISERROR(A628),NA(),SUM(B$20:B628))</f>
        <v>#N/A</v>
      </c>
      <c r="F628" s="55"/>
      <c r="G628" s="55"/>
      <c r="H628" s="62"/>
    </row>
    <row r="629" spans="1:8" x14ac:dyDescent="0.25">
      <c r="A629" s="48" t="e">
        <f t="shared" si="43"/>
        <v>#N/A</v>
      </c>
      <c r="B629" s="49" t="e">
        <f t="shared" si="44"/>
        <v>#N/A</v>
      </c>
      <c r="C629" s="49" t="e">
        <f t="shared" si="45"/>
        <v>#N/A</v>
      </c>
      <c r="D629" s="49" t="e">
        <f t="shared" si="46"/>
        <v>#N/A</v>
      </c>
      <c r="E629" s="50" t="e">
        <f>IF(ISERROR(A629),NA(),SUM(B$20:B629))</f>
        <v>#N/A</v>
      </c>
      <c r="F629" s="55"/>
      <c r="G629" s="55"/>
      <c r="H629" s="62"/>
    </row>
    <row r="630" spans="1:8" x14ac:dyDescent="0.25">
      <c r="A630" s="48" t="e">
        <f t="shared" si="43"/>
        <v>#N/A</v>
      </c>
      <c r="B630" s="49" t="e">
        <f t="shared" si="44"/>
        <v>#N/A</v>
      </c>
      <c r="C630" s="49" t="e">
        <f t="shared" si="45"/>
        <v>#N/A</v>
      </c>
      <c r="D630" s="49" t="e">
        <f t="shared" si="46"/>
        <v>#N/A</v>
      </c>
      <c r="E630" s="50" t="e">
        <f>IF(ISERROR(A630),NA(),SUM(B$20:B630))</f>
        <v>#N/A</v>
      </c>
      <c r="F630" s="55"/>
      <c r="G630" s="55"/>
      <c r="H630" s="62"/>
    </row>
    <row r="631" spans="1:8" x14ac:dyDescent="0.25">
      <c r="A631" s="48" t="e">
        <f t="shared" si="43"/>
        <v>#N/A</v>
      </c>
      <c r="B631" s="49" t="e">
        <f t="shared" si="44"/>
        <v>#N/A</v>
      </c>
      <c r="C631" s="49" t="e">
        <f t="shared" si="45"/>
        <v>#N/A</v>
      </c>
      <c r="D631" s="49" t="e">
        <f t="shared" si="46"/>
        <v>#N/A</v>
      </c>
      <c r="E631" s="50" t="e">
        <f>IF(ISERROR(A631),NA(),SUM(B$20:B631))</f>
        <v>#N/A</v>
      </c>
      <c r="F631" s="55"/>
      <c r="G631" s="55"/>
      <c r="H631" s="62"/>
    </row>
    <row r="632" spans="1:8" x14ac:dyDescent="0.25">
      <c r="A632" s="48" t="e">
        <f t="shared" si="43"/>
        <v>#N/A</v>
      </c>
      <c r="B632" s="49" t="e">
        <f t="shared" si="44"/>
        <v>#N/A</v>
      </c>
      <c r="C632" s="49" t="e">
        <f t="shared" si="45"/>
        <v>#N/A</v>
      </c>
      <c r="D632" s="49" t="e">
        <f t="shared" si="46"/>
        <v>#N/A</v>
      </c>
      <c r="E632" s="50" t="e">
        <f>IF(ISERROR(A632),NA(),SUM(B$20:B632))</f>
        <v>#N/A</v>
      </c>
      <c r="F632" s="55"/>
      <c r="G632" s="55"/>
      <c r="H632" s="62"/>
    </row>
    <row r="633" spans="1:8" x14ac:dyDescent="0.25">
      <c r="A633" s="48" t="e">
        <f t="shared" si="43"/>
        <v>#N/A</v>
      </c>
      <c r="B633" s="49" t="e">
        <f t="shared" si="44"/>
        <v>#N/A</v>
      </c>
      <c r="C633" s="49" t="e">
        <f t="shared" si="45"/>
        <v>#N/A</v>
      </c>
      <c r="D633" s="49" t="e">
        <f t="shared" si="46"/>
        <v>#N/A</v>
      </c>
      <c r="E633" s="50" t="e">
        <f>IF(ISERROR(A633),NA(),SUM(B$20:B633))</f>
        <v>#N/A</v>
      </c>
      <c r="F633" s="55"/>
      <c r="G633" s="55"/>
      <c r="H633" s="62"/>
    </row>
    <row r="634" spans="1:8" x14ac:dyDescent="0.25">
      <c r="A634" s="48" t="e">
        <f t="shared" si="43"/>
        <v>#N/A</v>
      </c>
      <c r="B634" s="49" t="e">
        <f t="shared" si="44"/>
        <v>#N/A</v>
      </c>
      <c r="C634" s="49" t="e">
        <f t="shared" si="45"/>
        <v>#N/A</v>
      </c>
      <c r="D634" s="49" t="e">
        <f t="shared" si="46"/>
        <v>#N/A</v>
      </c>
      <c r="E634" s="50" t="e">
        <f>IF(ISERROR(A634),NA(),SUM(B$20:B634))</f>
        <v>#N/A</v>
      </c>
      <c r="F634" s="55"/>
      <c r="G634" s="55"/>
      <c r="H634" s="62"/>
    </row>
    <row r="635" spans="1:8" x14ac:dyDescent="0.25">
      <c r="A635" s="48" t="e">
        <f t="shared" si="43"/>
        <v>#N/A</v>
      </c>
      <c r="B635" s="49" t="e">
        <f t="shared" si="44"/>
        <v>#N/A</v>
      </c>
      <c r="C635" s="49" t="e">
        <f t="shared" si="45"/>
        <v>#N/A</v>
      </c>
      <c r="D635" s="49" t="e">
        <f t="shared" si="46"/>
        <v>#N/A</v>
      </c>
      <c r="E635" s="50" t="e">
        <f>IF(ISERROR(A635),NA(),SUM(B$20:B635))</f>
        <v>#N/A</v>
      </c>
      <c r="F635" s="55"/>
      <c r="G635" s="55"/>
      <c r="H635" s="62"/>
    </row>
    <row r="636" spans="1:8" x14ac:dyDescent="0.25">
      <c r="A636" s="48" t="e">
        <f t="shared" si="43"/>
        <v>#N/A</v>
      </c>
      <c r="B636" s="49" t="e">
        <f t="shared" si="44"/>
        <v>#N/A</v>
      </c>
      <c r="C636" s="49" t="e">
        <f t="shared" si="45"/>
        <v>#N/A</v>
      </c>
      <c r="D636" s="49" t="e">
        <f t="shared" si="46"/>
        <v>#N/A</v>
      </c>
      <c r="E636" s="50" t="e">
        <f>IF(ISERROR(A636),NA(),SUM(B$20:B636))</f>
        <v>#N/A</v>
      </c>
      <c r="F636" s="55"/>
      <c r="G636" s="55"/>
      <c r="H636" s="62"/>
    </row>
    <row r="637" spans="1:8" x14ac:dyDescent="0.25">
      <c r="A637" s="48" t="e">
        <f t="shared" si="43"/>
        <v>#N/A</v>
      </c>
      <c r="B637" s="49" t="e">
        <f t="shared" si="44"/>
        <v>#N/A</v>
      </c>
      <c r="C637" s="49" t="e">
        <f t="shared" si="45"/>
        <v>#N/A</v>
      </c>
      <c r="D637" s="49" t="e">
        <f t="shared" si="46"/>
        <v>#N/A</v>
      </c>
      <c r="E637" s="50" t="e">
        <f>IF(ISERROR(A637),NA(),SUM(B$20:B637))</f>
        <v>#N/A</v>
      </c>
      <c r="F637" s="55"/>
      <c r="G637" s="55"/>
      <c r="H637" s="62"/>
    </row>
    <row r="638" spans="1:8" x14ac:dyDescent="0.25">
      <c r="A638" s="48" t="e">
        <f t="shared" si="43"/>
        <v>#N/A</v>
      </c>
      <c r="B638" s="49" t="e">
        <f t="shared" si="44"/>
        <v>#N/A</v>
      </c>
      <c r="C638" s="49" t="e">
        <f t="shared" si="45"/>
        <v>#N/A</v>
      </c>
      <c r="D638" s="49" t="e">
        <f t="shared" si="46"/>
        <v>#N/A</v>
      </c>
      <c r="E638" s="50" t="e">
        <f>IF(ISERROR(A638),NA(),SUM(B$20:B638))</f>
        <v>#N/A</v>
      </c>
      <c r="F638" s="55"/>
      <c r="G638" s="55"/>
      <c r="H638" s="62"/>
    </row>
    <row r="639" spans="1:8" x14ac:dyDescent="0.25">
      <c r="A639" s="48" t="e">
        <f t="shared" si="43"/>
        <v>#N/A</v>
      </c>
      <c r="B639" s="49" t="e">
        <f t="shared" si="44"/>
        <v>#N/A</v>
      </c>
      <c r="C639" s="49" t="e">
        <f t="shared" si="45"/>
        <v>#N/A</v>
      </c>
      <c r="D639" s="49" t="e">
        <f t="shared" si="46"/>
        <v>#N/A</v>
      </c>
      <c r="E639" s="50" t="e">
        <f>IF(ISERROR(A639),NA(),SUM(B$20:B639))</f>
        <v>#N/A</v>
      </c>
      <c r="F639" s="55"/>
      <c r="G639" s="55"/>
      <c r="H639" s="62"/>
    </row>
    <row r="640" spans="1:8" x14ac:dyDescent="0.25">
      <c r="A640" s="48" t="e">
        <f t="shared" si="43"/>
        <v>#N/A</v>
      </c>
      <c r="B640" s="49" t="e">
        <f t="shared" si="44"/>
        <v>#N/A</v>
      </c>
      <c r="C640" s="49" t="e">
        <f t="shared" si="45"/>
        <v>#N/A</v>
      </c>
      <c r="D640" s="49" t="e">
        <f t="shared" si="46"/>
        <v>#N/A</v>
      </c>
      <c r="E640" s="50" t="e">
        <f>IF(ISERROR(A640),NA(),SUM(B$20:B640))</f>
        <v>#N/A</v>
      </c>
      <c r="F640" s="55"/>
      <c r="G640" s="55"/>
      <c r="H640" s="62"/>
    </row>
    <row r="641" spans="1:8" x14ac:dyDescent="0.25">
      <c r="A641" s="48" t="e">
        <f t="shared" si="43"/>
        <v>#N/A</v>
      </c>
      <c r="B641" s="49" t="e">
        <f t="shared" si="44"/>
        <v>#N/A</v>
      </c>
      <c r="C641" s="49" t="e">
        <f t="shared" si="45"/>
        <v>#N/A</v>
      </c>
      <c r="D641" s="49" t="e">
        <f t="shared" si="46"/>
        <v>#N/A</v>
      </c>
      <c r="E641" s="50" t="e">
        <f>IF(ISERROR(A641),NA(),SUM(B$20:B641))</f>
        <v>#N/A</v>
      </c>
      <c r="F641" s="55"/>
      <c r="G641" s="55"/>
      <c r="H641" s="62"/>
    </row>
    <row r="642" spans="1:8" x14ac:dyDescent="0.25">
      <c r="A642" s="48" t="e">
        <f t="shared" si="43"/>
        <v>#N/A</v>
      </c>
      <c r="B642" s="49" t="e">
        <f t="shared" si="44"/>
        <v>#N/A</v>
      </c>
      <c r="C642" s="49" t="e">
        <f t="shared" si="45"/>
        <v>#N/A</v>
      </c>
      <c r="D642" s="49" t="e">
        <f t="shared" si="46"/>
        <v>#N/A</v>
      </c>
      <c r="E642" s="50" t="e">
        <f>IF(ISERROR(A642),NA(),SUM(B$20:B642))</f>
        <v>#N/A</v>
      </c>
      <c r="F642" s="55"/>
      <c r="G642" s="55"/>
      <c r="H642" s="62"/>
    </row>
    <row r="643" spans="1:8" x14ac:dyDescent="0.25">
      <c r="A643" s="48" t="e">
        <f t="shared" si="43"/>
        <v>#N/A</v>
      </c>
      <c r="B643" s="49" t="e">
        <f t="shared" si="44"/>
        <v>#N/A</v>
      </c>
      <c r="C643" s="49" t="e">
        <f t="shared" si="45"/>
        <v>#N/A</v>
      </c>
      <c r="D643" s="49" t="e">
        <f t="shared" si="46"/>
        <v>#N/A</v>
      </c>
      <c r="E643" s="50" t="e">
        <f>IF(ISERROR(A643),NA(),SUM(B$20:B643))</f>
        <v>#N/A</v>
      </c>
      <c r="F643" s="55"/>
      <c r="G643" s="55"/>
      <c r="H643" s="62"/>
    </row>
    <row r="644" spans="1:8" x14ac:dyDescent="0.25">
      <c r="A644" s="48" t="e">
        <f t="shared" si="43"/>
        <v>#N/A</v>
      </c>
      <c r="B644" s="49" t="e">
        <f t="shared" si="44"/>
        <v>#N/A</v>
      </c>
      <c r="C644" s="49" t="e">
        <f t="shared" si="45"/>
        <v>#N/A</v>
      </c>
      <c r="D644" s="49" t="e">
        <f t="shared" si="46"/>
        <v>#N/A</v>
      </c>
      <c r="E644" s="50" t="e">
        <f>IF(ISERROR(A644),NA(),SUM(B$20:B644))</f>
        <v>#N/A</v>
      </c>
      <c r="F644" s="55"/>
      <c r="G644" s="55"/>
      <c r="H644" s="62"/>
    </row>
    <row r="645" spans="1:8" x14ac:dyDescent="0.25">
      <c r="A645" s="48" t="e">
        <f t="shared" si="43"/>
        <v>#N/A</v>
      </c>
      <c r="B645" s="49" t="e">
        <f t="shared" si="44"/>
        <v>#N/A</v>
      </c>
      <c r="C645" s="49" t="e">
        <f t="shared" si="45"/>
        <v>#N/A</v>
      </c>
      <c r="D645" s="49" t="e">
        <f t="shared" si="46"/>
        <v>#N/A</v>
      </c>
      <c r="E645" s="50" t="e">
        <f>IF(ISERROR(A645),NA(),SUM(B$20:B645))</f>
        <v>#N/A</v>
      </c>
      <c r="F645" s="55"/>
      <c r="G645" s="55"/>
      <c r="H645" s="62"/>
    </row>
    <row r="646" spans="1:8" x14ac:dyDescent="0.25">
      <c r="A646" s="48" t="e">
        <f t="shared" si="43"/>
        <v>#N/A</v>
      </c>
      <c r="B646" s="49" t="e">
        <f t="shared" si="44"/>
        <v>#N/A</v>
      </c>
      <c r="C646" s="49" t="e">
        <f t="shared" si="45"/>
        <v>#N/A</v>
      </c>
      <c r="D646" s="49" t="e">
        <f t="shared" si="46"/>
        <v>#N/A</v>
      </c>
      <c r="E646" s="50" t="e">
        <f>IF(ISERROR(A646),NA(),SUM(B$20:B646))</f>
        <v>#N/A</v>
      </c>
      <c r="F646" s="55"/>
      <c r="G646" s="55"/>
      <c r="H646" s="62"/>
    </row>
    <row r="647" spans="1:8" x14ac:dyDescent="0.25">
      <c r="A647" s="48" t="e">
        <f t="shared" si="43"/>
        <v>#N/A</v>
      </c>
      <c r="B647" s="49" t="e">
        <f t="shared" si="44"/>
        <v>#N/A</v>
      </c>
      <c r="C647" s="49" t="e">
        <f t="shared" si="45"/>
        <v>#N/A</v>
      </c>
      <c r="D647" s="49" t="e">
        <f t="shared" si="46"/>
        <v>#N/A</v>
      </c>
      <c r="E647" s="50" t="e">
        <f>IF(ISERROR(A647),NA(),SUM(B$20:B647))</f>
        <v>#N/A</v>
      </c>
      <c r="F647" s="55"/>
      <c r="G647" s="55"/>
      <c r="H647" s="62"/>
    </row>
    <row r="648" spans="1:8" x14ac:dyDescent="0.25">
      <c r="A648" s="48" t="e">
        <f t="shared" si="43"/>
        <v>#N/A</v>
      </c>
      <c r="B648" s="49" t="e">
        <f t="shared" si="44"/>
        <v>#N/A</v>
      </c>
      <c r="C648" s="49" t="e">
        <f t="shared" si="45"/>
        <v>#N/A</v>
      </c>
      <c r="D648" s="49" t="e">
        <f t="shared" si="46"/>
        <v>#N/A</v>
      </c>
      <c r="E648" s="50" t="e">
        <f>IF(ISERROR(A648),NA(),SUM(B$20:B648))</f>
        <v>#N/A</v>
      </c>
      <c r="F648" s="55"/>
      <c r="G648" s="55"/>
      <c r="H648" s="62"/>
    </row>
    <row r="649" spans="1:8" x14ac:dyDescent="0.25">
      <c r="A649" s="48" t="e">
        <f t="shared" si="43"/>
        <v>#N/A</v>
      </c>
      <c r="B649" s="49" t="e">
        <f t="shared" si="44"/>
        <v>#N/A</v>
      </c>
      <c r="C649" s="49" t="e">
        <f t="shared" si="45"/>
        <v>#N/A</v>
      </c>
      <c r="D649" s="49" t="e">
        <f t="shared" si="46"/>
        <v>#N/A</v>
      </c>
      <c r="E649" s="50" t="e">
        <f>IF(ISERROR(A649),NA(),SUM(B$20:B649))</f>
        <v>#N/A</v>
      </c>
      <c r="F649" s="55"/>
      <c r="G649" s="55"/>
      <c r="H649" s="62"/>
    </row>
    <row r="650" spans="1:8" x14ac:dyDescent="0.25">
      <c r="A650" s="48" t="e">
        <f t="shared" si="43"/>
        <v>#N/A</v>
      </c>
      <c r="B650" s="49" t="e">
        <f t="shared" si="44"/>
        <v>#N/A</v>
      </c>
      <c r="C650" s="49" t="e">
        <f t="shared" si="45"/>
        <v>#N/A</v>
      </c>
      <c r="D650" s="49" t="e">
        <f t="shared" si="46"/>
        <v>#N/A</v>
      </c>
      <c r="E650" s="50" t="e">
        <f>IF(ISERROR(A650),NA(),SUM(B$20:B650))</f>
        <v>#N/A</v>
      </c>
      <c r="F650" s="55"/>
      <c r="G650" s="55"/>
      <c r="H650" s="62"/>
    </row>
    <row r="651" spans="1:8" x14ac:dyDescent="0.25">
      <c r="A651" s="48" t="e">
        <f t="shared" si="43"/>
        <v>#N/A</v>
      </c>
      <c r="B651" s="49" t="e">
        <f t="shared" si="44"/>
        <v>#N/A</v>
      </c>
      <c r="C651" s="49" t="e">
        <f t="shared" si="45"/>
        <v>#N/A</v>
      </c>
      <c r="D651" s="49" t="e">
        <f t="shared" si="46"/>
        <v>#N/A</v>
      </c>
      <c r="E651" s="50" t="e">
        <f>IF(ISERROR(A651),NA(),SUM(B$20:B651))</f>
        <v>#N/A</v>
      </c>
      <c r="F651" s="55"/>
      <c r="G651" s="55"/>
      <c r="H651" s="62"/>
    </row>
    <row r="652" spans="1:8" x14ac:dyDescent="0.25">
      <c r="A652" s="48" t="e">
        <f t="shared" si="43"/>
        <v>#N/A</v>
      </c>
      <c r="B652" s="49" t="e">
        <f t="shared" si="44"/>
        <v>#N/A</v>
      </c>
      <c r="C652" s="49" t="e">
        <f t="shared" si="45"/>
        <v>#N/A</v>
      </c>
      <c r="D652" s="49" t="e">
        <f t="shared" si="46"/>
        <v>#N/A</v>
      </c>
      <c r="E652" s="50" t="e">
        <f>IF(ISERROR(A652),NA(),SUM(B$20:B652))</f>
        <v>#N/A</v>
      </c>
      <c r="F652" s="55"/>
      <c r="G652" s="55"/>
      <c r="H652" s="62"/>
    </row>
    <row r="653" spans="1:8" x14ac:dyDescent="0.25">
      <c r="A653" s="48" t="e">
        <f t="shared" si="43"/>
        <v>#N/A</v>
      </c>
      <c r="B653" s="49" t="e">
        <f t="shared" si="44"/>
        <v>#N/A</v>
      </c>
      <c r="C653" s="49" t="e">
        <f t="shared" si="45"/>
        <v>#N/A</v>
      </c>
      <c r="D653" s="49" t="e">
        <f t="shared" si="46"/>
        <v>#N/A</v>
      </c>
      <c r="E653" s="50" t="e">
        <f>IF(ISERROR(A653),NA(),SUM(B$20:B653))</f>
        <v>#N/A</v>
      </c>
      <c r="F653" s="55"/>
      <c r="G653" s="55"/>
      <c r="H653" s="62"/>
    </row>
    <row r="654" spans="1:8" x14ac:dyDescent="0.25">
      <c r="A654" s="48" t="e">
        <f t="shared" si="43"/>
        <v>#N/A</v>
      </c>
      <c r="B654" s="49" t="e">
        <f t="shared" si="44"/>
        <v>#N/A</v>
      </c>
      <c r="C654" s="49" t="e">
        <f t="shared" si="45"/>
        <v>#N/A</v>
      </c>
      <c r="D654" s="49" t="e">
        <f t="shared" si="46"/>
        <v>#N/A</v>
      </c>
      <c r="E654" s="50" t="e">
        <f>IF(ISERROR(A654),NA(),SUM(B$20:B654))</f>
        <v>#N/A</v>
      </c>
      <c r="F654" s="55"/>
      <c r="G654" s="55"/>
      <c r="H654" s="62"/>
    </row>
    <row r="655" spans="1:8" x14ac:dyDescent="0.25">
      <c r="A655" s="48" t="e">
        <f t="shared" si="43"/>
        <v>#N/A</v>
      </c>
      <c r="B655" s="49" t="e">
        <f t="shared" si="44"/>
        <v>#N/A</v>
      </c>
      <c r="C655" s="49" t="e">
        <f t="shared" si="45"/>
        <v>#N/A</v>
      </c>
      <c r="D655" s="49" t="e">
        <f t="shared" si="46"/>
        <v>#N/A</v>
      </c>
      <c r="E655" s="50" t="e">
        <f>IF(ISERROR(A655),NA(),SUM(B$20:B655))</f>
        <v>#N/A</v>
      </c>
      <c r="F655" s="55"/>
      <c r="G655" s="55"/>
      <c r="H655" s="62"/>
    </row>
    <row r="656" spans="1:8" x14ac:dyDescent="0.25">
      <c r="A656" s="48" t="e">
        <f t="shared" si="43"/>
        <v>#N/A</v>
      </c>
      <c r="B656" s="49" t="e">
        <f t="shared" si="44"/>
        <v>#N/A</v>
      </c>
      <c r="C656" s="49" t="e">
        <f t="shared" si="45"/>
        <v>#N/A</v>
      </c>
      <c r="D656" s="49" t="e">
        <f t="shared" si="46"/>
        <v>#N/A</v>
      </c>
      <c r="E656" s="50" t="e">
        <f>IF(ISERROR(A656),NA(),SUM(B$20:B656))</f>
        <v>#N/A</v>
      </c>
      <c r="F656" s="55"/>
      <c r="G656" s="55"/>
      <c r="H656" s="62"/>
    </row>
    <row r="657" spans="1:8" x14ac:dyDescent="0.25">
      <c r="A657" s="48" t="e">
        <f t="shared" si="43"/>
        <v>#N/A</v>
      </c>
      <c r="B657" s="49" t="e">
        <f t="shared" si="44"/>
        <v>#N/A</v>
      </c>
      <c r="C657" s="49" t="e">
        <f t="shared" si="45"/>
        <v>#N/A</v>
      </c>
      <c r="D657" s="49" t="e">
        <f t="shared" si="46"/>
        <v>#N/A</v>
      </c>
      <c r="E657" s="50" t="e">
        <f>IF(ISERROR(A657),NA(),SUM(B$20:B657))</f>
        <v>#N/A</v>
      </c>
      <c r="F657" s="55"/>
      <c r="G657" s="55"/>
      <c r="H657" s="62"/>
    </row>
    <row r="658" spans="1:8" x14ac:dyDescent="0.25">
      <c r="A658" s="48" t="e">
        <f t="shared" si="43"/>
        <v>#N/A</v>
      </c>
      <c r="B658" s="49" t="e">
        <f t="shared" si="44"/>
        <v>#N/A</v>
      </c>
      <c r="C658" s="49" t="e">
        <f t="shared" si="45"/>
        <v>#N/A</v>
      </c>
      <c r="D658" s="49" t="e">
        <f t="shared" si="46"/>
        <v>#N/A</v>
      </c>
      <c r="E658" s="50" t="e">
        <f>IF(ISERROR(A658),NA(),SUM(B$20:B658))</f>
        <v>#N/A</v>
      </c>
      <c r="F658" s="55"/>
      <c r="G658" s="55"/>
      <c r="H658" s="62"/>
    </row>
    <row r="659" spans="1:8" x14ac:dyDescent="0.25">
      <c r="A659" s="48" t="e">
        <f t="shared" si="43"/>
        <v>#N/A</v>
      </c>
      <c r="B659" s="49" t="e">
        <f t="shared" si="44"/>
        <v>#N/A</v>
      </c>
      <c r="C659" s="49" t="e">
        <f t="shared" si="45"/>
        <v>#N/A</v>
      </c>
      <c r="D659" s="49" t="e">
        <f t="shared" si="46"/>
        <v>#N/A</v>
      </c>
      <c r="E659" s="50" t="e">
        <f>IF(ISERROR(A659),NA(),SUM(B$20:B659))</f>
        <v>#N/A</v>
      </c>
      <c r="F659" s="55"/>
      <c r="G659" s="55"/>
      <c r="H659" s="62"/>
    </row>
    <row r="660" spans="1:8" x14ac:dyDescent="0.25">
      <c r="A660" s="48" t="e">
        <f t="shared" si="43"/>
        <v>#N/A</v>
      </c>
      <c r="B660" s="49" t="e">
        <f t="shared" si="44"/>
        <v>#N/A</v>
      </c>
      <c r="C660" s="49" t="e">
        <f t="shared" si="45"/>
        <v>#N/A</v>
      </c>
      <c r="D660" s="49" t="e">
        <f t="shared" si="46"/>
        <v>#N/A</v>
      </c>
      <c r="E660" s="50" t="e">
        <f>IF(ISERROR(A660),NA(),SUM(B$20:B660))</f>
        <v>#N/A</v>
      </c>
      <c r="F660" s="55"/>
      <c r="G660" s="55"/>
      <c r="H660" s="62"/>
    </row>
    <row r="661" spans="1:8" x14ac:dyDescent="0.25">
      <c r="A661" s="48" t="e">
        <f t="shared" si="43"/>
        <v>#N/A</v>
      </c>
      <c r="B661" s="49" t="e">
        <f t="shared" si="44"/>
        <v>#N/A</v>
      </c>
      <c r="C661" s="49" t="e">
        <f t="shared" si="45"/>
        <v>#N/A</v>
      </c>
      <c r="D661" s="49" t="e">
        <f t="shared" si="46"/>
        <v>#N/A</v>
      </c>
      <c r="E661" s="50" t="e">
        <f>IF(ISERROR(A661),NA(),SUM(B$20:B661))</f>
        <v>#N/A</v>
      </c>
      <c r="F661" s="55"/>
      <c r="G661" s="55"/>
      <c r="H661" s="62"/>
    </row>
    <row r="662" spans="1:8" x14ac:dyDescent="0.25">
      <c r="A662" s="48" t="e">
        <f t="shared" si="43"/>
        <v>#N/A</v>
      </c>
      <c r="B662" s="49" t="e">
        <f t="shared" si="44"/>
        <v>#N/A</v>
      </c>
      <c r="C662" s="49" t="e">
        <f t="shared" si="45"/>
        <v>#N/A</v>
      </c>
      <c r="D662" s="49" t="e">
        <f t="shared" si="46"/>
        <v>#N/A</v>
      </c>
      <c r="E662" s="50" t="e">
        <f>IF(ISERROR(A662),NA(),SUM(B$20:B662))</f>
        <v>#N/A</v>
      </c>
      <c r="F662" s="55"/>
      <c r="G662" s="55"/>
      <c r="H662" s="62"/>
    </row>
    <row r="663" spans="1:8" x14ac:dyDescent="0.25">
      <c r="A663" s="48" t="e">
        <f t="shared" si="43"/>
        <v>#N/A</v>
      </c>
      <c r="B663" s="49" t="e">
        <f t="shared" si="44"/>
        <v>#N/A</v>
      </c>
      <c r="C663" s="49" t="e">
        <f t="shared" si="45"/>
        <v>#N/A</v>
      </c>
      <c r="D663" s="49" t="e">
        <f t="shared" si="46"/>
        <v>#N/A</v>
      </c>
      <c r="E663" s="50" t="e">
        <f>IF(ISERROR(A663),NA(),SUM(B$20:B663))</f>
        <v>#N/A</v>
      </c>
      <c r="F663" s="55"/>
      <c r="G663" s="55"/>
      <c r="H663" s="62"/>
    </row>
    <row r="664" spans="1:8" x14ac:dyDescent="0.25">
      <c r="A664" s="48" t="e">
        <f t="shared" si="43"/>
        <v>#N/A</v>
      </c>
      <c r="B664" s="49" t="e">
        <f t="shared" si="44"/>
        <v>#N/A</v>
      </c>
      <c r="C664" s="49" t="e">
        <f t="shared" si="45"/>
        <v>#N/A</v>
      </c>
      <c r="D664" s="49" t="e">
        <f t="shared" si="46"/>
        <v>#N/A</v>
      </c>
      <c r="E664" s="50" t="e">
        <f>IF(ISERROR(A664),NA(),SUM(B$20:B664))</f>
        <v>#N/A</v>
      </c>
      <c r="F664" s="55"/>
      <c r="G664" s="55"/>
      <c r="H664" s="62"/>
    </row>
    <row r="665" spans="1:8" x14ac:dyDescent="0.25">
      <c r="A665" s="48" t="e">
        <f t="shared" si="43"/>
        <v>#N/A</v>
      </c>
      <c r="B665" s="49" t="e">
        <f t="shared" si="44"/>
        <v>#N/A</v>
      </c>
      <c r="C665" s="49" t="e">
        <f t="shared" si="45"/>
        <v>#N/A</v>
      </c>
      <c r="D665" s="49" t="e">
        <f t="shared" si="46"/>
        <v>#N/A</v>
      </c>
      <c r="E665" s="50" t="e">
        <f>IF(ISERROR(A665),NA(),SUM(B$20:B665))</f>
        <v>#N/A</v>
      </c>
      <c r="F665" s="55"/>
      <c r="G665" s="55"/>
      <c r="H665" s="62"/>
    </row>
    <row r="666" spans="1:8" x14ac:dyDescent="0.25">
      <c r="A666" s="48" t="e">
        <f t="shared" si="43"/>
        <v>#N/A</v>
      </c>
      <c r="B666" s="49" t="e">
        <f t="shared" si="44"/>
        <v>#N/A</v>
      </c>
      <c r="C666" s="49" t="e">
        <f t="shared" si="45"/>
        <v>#N/A</v>
      </c>
      <c r="D666" s="49" t="e">
        <f t="shared" si="46"/>
        <v>#N/A</v>
      </c>
      <c r="E666" s="50" t="e">
        <f>IF(ISERROR(A666),NA(),SUM(B$20:B666))</f>
        <v>#N/A</v>
      </c>
      <c r="F666" s="55"/>
      <c r="G666" s="55"/>
      <c r="H666" s="62"/>
    </row>
    <row r="667" spans="1:8" x14ac:dyDescent="0.25">
      <c r="A667" s="48" t="e">
        <f t="shared" ref="A667:A680" si="47">IF(type=1,IF(A666&gt;=nper-1,NA(),A666+1),IF(A666&gt;=nper,NA(),A666+1))</f>
        <v>#N/A</v>
      </c>
      <c r="B667" s="49" t="e">
        <f t="shared" ref="B667:B680" si="48">IF(ISERROR(A667),NA(),D666*rper)</f>
        <v>#N/A</v>
      </c>
      <c r="C667" s="49" t="e">
        <f t="shared" ref="C667:C680" si="49">IF(A667&lt;=IF(type=1,nper-1,nper),FV(gper,A667,,-w),NA())</f>
        <v>#N/A</v>
      </c>
      <c r="D667" s="49" t="e">
        <f t="shared" ref="D667:D680" si="50">IF(ISERROR(A667),NA(),D666-C667+B667)</f>
        <v>#N/A</v>
      </c>
      <c r="E667" s="50" t="e">
        <f>IF(ISERROR(A667),NA(),SUM(B$20:B667))</f>
        <v>#N/A</v>
      </c>
      <c r="F667" s="55"/>
      <c r="G667" s="55"/>
      <c r="H667" s="62"/>
    </row>
    <row r="668" spans="1:8" x14ac:dyDescent="0.25">
      <c r="A668" s="48" t="e">
        <f t="shared" si="47"/>
        <v>#N/A</v>
      </c>
      <c r="B668" s="49" t="e">
        <f t="shared" si="48"/>
        <v>#N/A</v>
      </c>
      <c r="C668" s="49" t="e">
        <f t="shared" si="49"/>
        <v>#N/A</v>
      </c>
      <c r="D668" s="49" t="e">
        <f t="shared" si="50"/>
        <v>#N/A</v>
      </c>
      <c r="E668" s="50" t="e">
        <f>IF(ISERROR(A668),NA(),SUM(B$20:B668))</f>
        <v>#N/A</v>
      </c>
      <c r="F668" s="55"/>
      <c r="G668" s="55"/>
      <c r="H668" s="62"/>
    </row>
    <row r="669" spans="1:8" x14ac:dyDescent="0.25">
      <c r="A669" s="48" t="e">
        <f t="shared" si="47"/>
        <v>#N/A</v>
      </c>
      <c r="B669" s="49" t="e">
        <f t="shared" si="48"/>
        <v>#N/A</v>
      </c>
      <c r="C669" s="49" t="e">
        <f t="shared" si="49"/>
        <v>#N/A</v>
      </c>
      <c r="D669" s="49" t="e">
        <f t="shared" si="50"/>
        <v>#N/A</v>
      </c>
      <c r="E669" s="50" t="e">
        <f>IF(ISERROR(A669),NA(),SUM(B$20:B669))</f>
        <v>#N/A</v>
      </c>
      <c r="F669" s="55"/>
      <c r="G669" s="55"/>
      <c r="H669" s="62"/>
    </row>
    <row r="670" spans="1:8" x14ac:dyDescent="0.25">
      <c r="A670" s="48" t="e">
        <f t="shared" si="47"/>
        <v>#N/A</v>
      </c>
      <c r="B670" s="49" t="e">
        <f t="shared" si="48"/>
        <v>#N/A</v>
      </c>
      <c r="C670" s="49" t="e">
        <f t="shared" si="49"/>
        <v>#N/A</v>
      </c>
      <c r="D670" s="49" t="e">
        <f t="shared" si="50"/>
        <v>#N/A</v>
      </c>
      <c r="E670" s="50" t="e">
        <f>IF(ISERROR(A670),NA(),SUM(B$20:B670))</f>
        <v>#N/A</v>
      </c>
      <c r="F670" s="55"/>
      <c r="G670" s="55"/>
      <c r="H670" s="62"/>
    </row>
    <row r="671" spans="1:8" x14ac:dyDescent="0.25">
      <c r="A671" s="48" t="e">
        <f t="shared" si="47"/>
        <v>#N/A</v>
      </c>
      <c r="B671" s="49" t="e">
        <f t="shared" si="48"/>
        <v>#N/A</v>
      </c>
      <c r="C671" s="49" t="e">
        <f t="shared" si="49"/>
        <v>#N/A</v>
      </c>
      <c r="D671" s="49" t="e">
        <f t="shared" si="50"/>
        <v>#N/A</v>
      </c>
      <c r="E671" s="50" t="e">
        <f>IF(ISERROR(A671),NA(),SUM(B$20:B671))</f>
        <v>#N/A</v>
      </c>
      <c r="F671" s="55"/>
      <c r="G671" s="55"/>
      <c r="H671" s="62"/>
    </row>
    <row r="672" spans="1:8" x14ac:dyDescent="0.25">
      <c r="A672" s="48" t="e">
        <f t="shared" si="47"/>
        <v>#N/A</v>
      </c>
      <c r="B672" s="49" t="e">
        <f t="shared" si="48"/>
        <v>#N/A</v>
      </c>
      <c r="C672" s="49" t="e">
        <f t="shared" si="49"/>
        <v>#N/A</v>
      </c>
      <c r="D672" s="49" t="e">
        <f t="shared" si="50"/>
        <v>#N/A</v>
      </c>
      <c r="E672" s="50" t="e">
        <f>IF(ISERROR(A672),NA(),SUM(B$20:B672))</f>
        <v>#N/A</v>
      </c>
      <c r="F672" s="55"/>
      <c r="G672" s="55"/>
      <c r="H672" s="62"/>
    </row>
    <row r="673" spans="1:8" x14ac:dyDescent="0.25">
      <c r="A673" s="48" t="e">
        <f t="shared" si="47"/>
        <v>#N/A</v>
      </c>
      <c r="B673" s="49" t="e">
        <f t="shared" si="48"/>
        <v>#N/A</v>
      </c>
      <c r="C673" s="49" t="e">
        <f t="shared" si="49"/>
        <v>#N/A</v>
      </c>
      <c r="D673" s="49" t="e">
        <f t="shared" si="50"/>
        <v>#N/A</v>
      </c>
      <c r="E673" s="50" t="e">
        <f>IF(ISERROR(A673),NA(),SUM(B$20:B673))</f>
        <v>#N/A</v>
      </c>
      <c r="F673" s="55"/>
      <c r="G673" s="55"/>
      <c r="H673" s="62"/>
    </row>
    <row r="674" spans="1:8" x14ac:dyDescent="0.25">
      <c r="A674" s="48" t="e">
        <f t="shared" si="47"/>
        <v>#N/A</v>
      </c>
      <c r="B674" s="49" t="e">
        <f t="shared" si="48"/>
        <v>#N/A</v>
      </c>
      <c r="C674" s="49" t="e">
        <f t="shared" si="49"/>
        <v>#N/A</v>
      </c>
      <c r="D674" s="49" t="e">
        <f t="shared" si="50"/>
        <v>#N/A</v>
      </c>
      <c r="E674" s="50" t="e">
        <f>IF(ISERROR(A674),NA(),SUM(B$20:B674))</f>
        <v>#N/A</v>
      </c>
      <c r="F674" s="55"/>
      <c r="G674" s="55"/>
      <c r="H674" s="62"/>
    </row>
    <row r="675" spans="1:8" x14ac:dyDescent="0.25">
      <c r="A675" s="48" t="e">
        <f t="shared" si="47"/>
        <v>#N/A</v>
      </c>
      <c r="B675" s="49" t="e">
        <f t="shared" si="48"/>
        <v>#N/A</v>
      </c>
      <c r="C675" s="49" t="e">
        <f t="shared" si="49"/>
        <v>#N/A</v>
      </c>
      <c r="D675" s="49" t="e">
        <f t="shared" si="50"/>
        <v>#N/A</v>
      </c>
      <c r="E675" s="50" t="e">
        <f>IF(ISERROR(A675),NA(),SUM(B$20:B675))</f>
        <v>#N/A</v>
      </c>
      <c r="F675" s="55"/>
      <c r="G675" s="55"/>
      <c r="H675" s="62"/>
    </row>
    <row r="676" spans="1:8" x14ac:dyDescent="0.25">
      <c r="A676" s="48" t="e">
        <f t="shared" si="47"/>
        <v>#N/A</v>
      </c>
      <c r="B676" s="49" t="e">
        <f t="shared" si="48"/>
        <v>#N/A</v>
      </c>
      <c r="C676" s="49" t="e">
        <f t="shared" si="49"/>
        <v>#N/A</v>
      </c>
      <c r="D676" s="49" t="e">
        <f t="shared" si="50"/>
        <v>#N/A</v>
      </c>
      <c r="E676" s="50" t="e">
        <f>IF(ISERROR(A676),NA(),SUM(B$20:B676))</f>
        <v>#N/A</v>
      </c>
      <c r="F676" s="55"/>
      <c r="G676" s="55"/>
      <c r="H676" s="62"/>
    </row>
    <row r="677" spans="1:8" x14ac:dyDescent="0.25">
      <c r="A677" s="48" t="e">
        <f t="shared" si="47"/>
        <v>#N/A</v>
      </c>
      <c r="B677" s="49" t="e">
        <f t="shared" si="48"/>
        <v>#N/A</v>
      </c>
      <c r="C677" s="49" t="e">
        <f t="shared" si="49"/>
        <v>#N/A</v>
      </c>
      <c r="D677" s="49" t="e">
        <f t="shared" si="50"/>
        <v>#N/A</v>
      </c>
      <c r="E677" s="50" t="e">
        <f>IF(ISERROR(A677),NA(),SUM(B$20:B677))</f>
        <v>#N/A</v>
      </c>
      <c r="F677" s="55"/>
      <c r="G677" s="55"/>
      <c r="H677" s="62"/>
    </row>
    <row r="678" spans="1:8" x14ac:dyDescent="0.25">
      <c r="A678" s="48" t="e">
        <f t="shared" si="47"/>
        <v>#N/A</v>
      </c>
      <c r="B678" s="49" t="e">
        <f t="shared" si="48"/>
        <v>#N/A</v>
      </c>
      <c r="C678" s="49" t="e">
        <f t="shared" si="49"/>
        <v>#N/A</v>
      </c>
      <c r="D678" s="49" t="e">
        <f t="shared" si="50"/>
        <v>#N/A</v>
      </c>
      <c r="E678" s="50" t="e">
        <f>IF(ISERROR(A678),NA(),SUM(B$20:B678))</f>
        <v>#N/A</v>
      </c>
      <c r="F678" s="55"/>
      <c r="G678" s="55"/>
      <c r="H678" s="62"/>
    </row>
    <row r="679" spans="1:8" x14ac:dyDescent="0.25">
      <c r="A679" s="48" t="e">
        <f t="shared" si="47"/>
        <v>#N/A</v>
      </c>
      <c r="B679" s="49" t="e">
        <f t="shared" si="48"/>
        <v>#N/A</v>
      </c>
      <c r="C679" s="49" t="e">
        <f t="shared" si="49"/>
        <v>#N/A</v>
      </c>
      <c r="D679" s="49" t="e">
        <f t="shared" si="50"/>
        <v>#N/A</v>
      </c>
      <c r="E679" s="50" t="e">
        <f>IF(ISERROR(A679),NA(),SUM(B$20:B679))</f>
        <v>#N/A</v>
      </c>
      <c r="F679" s="55"/>
      <c r="G679" s="55"/>
      <c r="H679" s="62"/>
    </row>
    <row r="680" spans="1:8" x14ac:dyDescent="0.25">
      <c r="A680" s="48" t="e">
        <f t="shared" si="47"/>
        <v>#N/A</v>
      </c>
      <c r="B680" s="49" t="e">
        <f t="shared" si="48"/>
        <v>#N/A</v>
      </c>
      <c r="C680" s="49" t="e">
        <f t="shared" si="49"/>
        <v>#N/A</v>
      </c>
      <c r="D680" s="49" t="e">
        <f t="shared" si="50"/>
        <v>#N/A</v>
      </c>
      <c r="E680" s="50" t="e">
        <f>IF(ISERROR(A680),NA(),SUM(B$20:B680))</f>
        <v>#N/A</v>
      </c>
      <c r="F680" s="55"/>
      <c r="G680" s="55"/>
      <c r="H680" s="62"/>
    </row>
    <row r="681" spans="1:8" x14ac:dyDescent="0.25">
      <c r="A681" s="48" t="e">
        <f t="shared" ref="A681:A687" si="51">IF(type=1,IF(A680&gt;=nper-1,NA(),A680+1),IF(A680&gt;=nper,NA(),A680+1))</f>
        <v>#N/A</v>
      </c>
      <c r="B681" s="49" t="e">
        <f t="shared" ref="B681:B687" si="52">IF(ISERROR(A681),NA(),D680*rper)</f>
        <v>#N/A</v>
      </c>
      <c r="C681" s="49" t="e">
        <f t="shared" ref="C681:C687" si="53">IF(A681&lt;=IF(type=1,nper-1,nper),FV(gper,A681,,-w),NA())</f>
        <v>#N/A</v>
      </c>
      <c r="D681" s="49" t="e">
        <f t="shared" ref="D681:D693" si="54">IF(ISERROR(A681),NA(),D680-C681+B681)</f>
        <v>#N/A</v>
      </c>
      <c r="E681" s="50" t="e">
        <f>IF(ISERROR(A681),NA(),SUM(B$20:B681))</f>
        <v>#N/A</v>
      </c>
      <c r="F681" s="55"/>
      <c r="G681" s="55"/>
      <c r="H681" s="62"/>
    </row>
    <row r="682" spans="1:8" x14ac:dyDescent="0.25">
      <c r="A682" s="48" t="e">
        <f t="shared" si="51"/>
        <v>#N/A</v>
      </c>
      <c r="B682" s="49" t="e">
        <f t="shared" si="52"/>
        <v>#N/A</v>
      </c>
      <c r="C682" s="49" t="e">
        <f t="shared" si="53"/>
        <v>#N/A</v>
      </c>
      <c r="D682" s="49" t="e">
        <f t="shared" si="54"/>
        <v>#N/A</v>
      </c>
      <c r="E682" s="50" t="e">
        <f>IF(ISERROR(A682),NA(),SUM(B$20:B682))</f>
        <v>#N/A</v>
      </c>
      <c r="F682" s="55"/>
      <c r="G682" s="55"/>
      <c r="H682" s="62"/>
    </row>
    <row r="683" spans="1:8" x14ac:dyDescent="0.25">
      <c r="A683" s="48" t="e">
        <f t="shared" si="51"/>
        <v>#N/A</v>
      </c>
      <c r="B683" s="49" t="e">
        <f t="shared" si="52"/>
        <v>#N/A</v>
      </c>
      <c r="C683" s="49" t="e">
        <f t="shared" si="53"/>
        <v>#N/A</v>
      </c>
      <c r="D683" s="49" t="e">
        <f t="shared" si="54"/>
        <v>#N/A</v>
      </c>
      <c r="E683" s="50" t="e">
        <f>IF(ISERROR(A683),NA(),SUM(B$20:B683))</f>
        <v>#N/A</v>
      </c>
      <c r="F683" s="55"/>
      <c r="G683" s="55"/>
      <c r="H683" s="62"/>
    </row>
    <row r="684" spans="1:8" x14ac:dyDescent="0.25">
      <c r="A684" s="48" t="e">
        <f t="shared" si="51"/>
        <v>#N/A</v>
      </c>
      <c r="B684" s="49" t="e">
        <f t="shared" si="52"/>
        <v>#N/A</v>
      </c>
      <c r="C684" s="49" t="e">
        <f t="shared" si="53"/>
        <v>#N/A</v>
      </c>
      <c r="D684" s="49" t="e">
        <f t="shared" si="54"/>
        <v>#N/A</v>
      </c>
      <c r="E684" s="50" t="e">
        <f>IF(ISERROR(A684),NA(),SUM(B$20:B684))</f>
        <v>#N/A</v>
      </c>
      <c r="F684" s="55"/>
      <c r="G684" s="55"/>
      <c r="H684" s="62"/>
    </row>
    <row r="685" spans="1:8" x14ac:dyDescent="0.25">
      <c r="A685" s="48" t="e">
        <f t="shared" si="51"/>
        <v>#N/A</v>
      </c>
      <c r="B685" s="49" t="e">
        <f t="shared" si="52"/>
        <v>#N/A</v>
      </c>
      <c r="C685" s="49" t="e">
        <f t="shared" si="53"/>
        <v>#N/A</v>
      </c>
      <c r="D685" s="49" t="e">
        <f t="shared" si="54"/>
        <v>#N/A</v>
      </c>
      <c r="E685" s="50" t="e">
        <f>IF(ISERROR(A685),NA(),SUM(B$20:B685))</f>
        <v>#N/A</v>
      </c>
      <c r="F685" s="55"/>
      <c r="G685" s="55"/>
      <c r="H685" s="62"/>
    </row>
    <row r="686" spans="1:8" x14ac:dyDescent="0.25">
      <c r="A686" s="48" t="e">
        <f t="shared" si="51"/>
        <v>#N/A</v>
      </c>
      <c r="B686" s="49" t="e">
        <f t="shared" si="52"/>
        <v>#N/A</v>
      </c>
      <c r="C686" s="49" t="e">
        <f t="shared" si="53"/>
        <v>#N/A</v>
      </c>
      <c r="D686" s="49" t="e">
        <f t="shared" si="54"/>
        <v>#N/A</v>
      </c>
      <c r="E686" s="50" t="e">
        <f>IF(ISERROR(A686),NA(),SUM(B$20:B686))</f>
        <v>#N/A</v>
      </c>
      <c r="F686" s="55"/>
      <c r="G686" s="55"/>
      <c r="H686" s="62"/>
    </row>
    <row r="687" spans="1:8" x14ac:dyDescent="0.25">
      <c r="A687" s="48" t="e">
        <f t="shared" si="51"/>
        <v>#N/A</v>
      </c>
      <c r="B687" s="49" t="e">
        <f t="shared" si="52"/>
        <v>#N/A</v>
      </c>
      <c r="C687" s="49" t="e">
        <f t="shared" si="53"/>
        <v>#N/A</v>
      </c>
      <c r="D687" s="49" t="e">
        <f t="shared" si="54"/>
        <v>#N/A</v>
      </c>
      <c r="E687" s="50" t="e">
        <f>IF(ISERROR(A687),NA(),SUM(B$20:B687))</f>
        <v>#N/A</v>
      </c>
      <c r="F687" s="55"/>
      <c r="G687" s="55"/>
      <c r="H687" s="62"/>
    </row>
    <row r="688" spans="1:8" x14ac:dyDescent="0.25">
      <c r="A688" s="48" t="e">
        <f t="shared" ref="A688:A740" si="55">IF(type=1,IF(A687&gt;=nper-1,NA(),A687+1),IF(A687&gt;=nper,NA(),A687+1))</f>
        <v>#N/A</v>
      </c>
      <c r="B688" s="49" t="e">
        <f t="shared" ref="B688:B740" si="56">IF(ISERROR(A688),NA(),D687*rper)</f>
        <v>#N/A</v>
      </c>
      <c r="C688" s="49" t="e">
        <f t="shared" ref="C688:C740" si="57">IF(A688&lt;=IF(type=1,nper-1,nper),FV(gper,A688,,-w),NA())</f>
        <v>#N/A</v>
      </c>
      <c r="D688" s="49" t="e">
        <f t="shared" si="54"/>
        <v>#N/A</v>
      </c>
      <c r="E688" s="50" t="e">
        <f>IF(ISERROR(A688),NA(),SUM(B$20:B688))</f>
        <v>#N/A</v>
      </c>
      <c r="F688" s="55"/>
      <c r="G688" s="55"/>
      <c r="H688" s="62"/>
    </row>
    <row r="689" spans="1:8" x14ac:dyDescent="0.25">
      <c r="A689" s="48" t="e">
        <f t="shared" si="55"/>
        <v>#N/A</v>
      </c>
      <c r="B689" s="49" t="e">
        <f t="shared" si="56"/>
        <v>#N/A</v>
      </c>
      <c r="C689" s="49" t="e">
        <f t="shared" si="57"/>
        <v>#N/A</v>
      </c>
      <c r="D689" s="49" t="e">
        <f t="shared" si="54"/>
        <v>#N/A</v>
      </c>
      <c r="E689" s="50" t="e">
        <f>IF(ISERROR(A689),NA(),SUM(B$20:B689))</f>
        <v>#N/A</v>
      </c>
      <c r="F689" s="55"/>
      <c r="G689" s="55"/>
      <c r="H689" s="62"/>
    </row>
    <row r="690" spans="1:8" x14ac:dyDescent="0.25">
      <c r="A690" s="48" t="e">
        <f t="shared" si="55"/>
        <v>#N/A</v>
      </c>
      <c r="B690" s="49" t="e">
        <f t="shared" si="56"/>
        <v>#N/A</v>
      </c>
      <c r="C690" s="49" t="e">
        <f t="shared" si="57"/>
        <v>#N/A</v>
      </c>
      <c r="D690" s="49" t="e">
        <f t="shared" si="54"/>
        <v>#N/A</v>
      </c>
      <c r="E690" s="50" t="e">
        <f>IF(ISERROR(A690),NA(),SUM(B$20:B690))</f>
        <v>#N/A</v>
      </c>
      <c r="F690" s="55"/>
      <c r="G690" s="55"/>
      <c r="H690" s="62"/>
    </row>
    <row r="691" spans="1:8" x14ac:dyDescent="0.25">
      <c r="A691" s="48" t="e">
        <f t="shared" si="55"/>
        <v>#N/A</v>
      </c>
      <c r="B691" s="49" t="e">
        <f t="shared" si="56"/>
        <v>#N/A</v>
      </c>
      <c r="C691" s="49" t="e">
        <f t="shared" si="57"/>
        <v>#N/A</v>
      </c>
      <c r="D691" s="49" t="e">
        <f t="shared" si="54"/>
        <v>#N/A</v>
      </c>
      <c r="E691" s="50" t="e">
        <f>IF(ISERROR(A691),NA(),SUM(B$20:B691))</f>
        <v>#N/A</v>
      </c>
      <c r="F691" s="55"/>
      <c r="G691" s="55"/>
      <c r="H691" s="62"/>
    </row>
    <row r="692" spans="1:8" x14ac:dyDescent="0.25">
      <c r="A692" s="48" t="e">
        <f t="shared" si="55"/>
        <v>#N/A</v>
      </c>
      <c r="B692" s="49" t="e">
        <f t="shared" si="56"/>
        <v>#N/A</v>
      </c>
      <c r="C692" s="49" t="e">
        <f t="shared" si="57"/>
        <v>#N/A</v>
      </c>
      <c r="D692" s="49" t="e">
        <f t="shared" si="54"/>
        <v>#N/A</v>
      </c>
      <c r="E692" s="50" t="e">
        <f>IF(ISERROR(A692),NA(),SUM(B$20:B692))</f>
        <v>#N/A</v>
      </c>
      <c r="F692" s="55"/>
      <c r="G692" s="55"/>
      <c r="H692" s="62"/>
    </row>
    <row r="693" spans="1:8" x14ac:dyDescent="0.25">
      <c r="A693" s="48" t="e">
        <f t="shared" si="55"/>
        <v>#N/A</v>
      </c>
      <c r="B693" s="49" t="e">
        <f t="shared" si="56"/>
        <v>#N/A</v>
      </c>
      <c r="C693" s="49" t="e">
        <f t="shared" si="57"/>
        <v>#N/A</v>
      </c>
      <c r="D693" s="49" t="e">
        <f t="shared" si="54"/>
        <v>#N/A</v>
      </c>
      <c r="E693" s="50" t="e">
        <f>IF(ISERROR(A693),NA(),SUM(B$20:B693))</f>
        <v>#N/A</v>
      </c>
      <c r="F693" s="55"/>
      <c r="G693" s="55"/>
      <c r="H693" s="62"/>
    </row>
    <row r="694" spans="1:8" x14ac:dyDescent="0.25">
      <c r="A694" s="48" t="e">
        <f t="shared" si="55"/>
        <v>#N/A</v>
      </c>
      <c r="B694" s="49" t="e">
        <f t="shared" si="56"/>
        <v>#N/A</v>
      </c>
      <c r="C694" s="49" t="e">
        <f t="shared" si="57"/>
        <v>#N/A</v>
      </c>
      <c r="D694" s="49" t="e">
        <f t="shared" ref="D694:D740" si="58">IF(ISERROR(A694),NA(),D693-C694+B694)</f>
        <v>#N/A</v>
      </c>
      <c r="E694" s="50" t="e">
        <f>IF(ISERROR(A694),NA(),SUM(B$20:B694))</f>
        <v>#N/A</v>
      </c>
      <c r="F694" s="55"/>
      <c r="G694" s="55"/>
      <c r="H694" s="62"/>
    </row>
    <row r="695" spans="1:8" x14ac:dyDescent="0.25">
      <c r="A695" s="48" t="e">
        <f t="shared" si="55"/>
        <v>#N/A</v>
      </c>
      <c r="B695" s="49" t="e">
        <f t="shared" si="56"/>
        <v>#N/A</v>
      </c>
      <c r="C695" s="49" t="e">
        <f t="shared" si="57"/>
        <v>#N/A</v>
      </c>
      <c r="D695" s="49" t="e">
        <f t="shared" si="58"/>
        <v>#N/A</v>
      </c>
      <c r="E695" s="50" t="e">
        <f>IF(ISERROR(A695),NA(),SUM(B$20:B695))</f>
        <v>#N/A</v>
      </c>
      <c r="F695" s="55"/>
      <c r="G695" s="55"/>
      <c r="H695" s="62"/>
    </row>
    <row r="696" spans="1:8" x14ac:dyDescent="0.25">
      <c r="A696" s="48" t="e">
        <f t="shared" si="55"/>
        <v>#N/A</v>
      </c>
      <c r="B696" s="49" t="e">
        <f t="shared" si="56"/>
        <v>#N/A</v>
      </c>
      <c r="C696" s="49" t="e">
        <f t="shared" si="57"/>
        <v>#N/A</v>
      </c>
      <c r="D696" s="49" t="e">
        <f t="shared" si="58"/>
        <v>#N/A</v>
      </c>
      <c r="E696" s="50" t="e">
        <f>IF(ISERROR(A696),NA(),SUM(B$20:B696))</f>
        <v>#N/A</v>
      </c>
      <c r="F696" s="55"/>
      <c r="G696" s="55"/>
      <c r="H696" s="62"/>
    </row>
    <row r="697" spans="1:8" x14ac:dyDescent="0.25">
      <c r="A697" s="48" t="e">
        <f t="shared" si="55"/>
        <v>#N/A</v>
      </c>
      <c r="B697" s="49" t="e">
        <f t="shared" si="56"/>
        <v>#N/A</v>
      </c>
      <c r="C697" s="49" t="e">
        <f t="shared" si="57"/>
        <v>#N/A</v>
      </c>
      <c r="D697" s="49" t="e">
        <f t="shared" si="58"/>
        <v>#N/A</v>
      </c>
      <c r="E697" s="50" t="e">
        <f>IF(ISERROR(A697),NA(),SUM(B$20:B697))</f>
        <v>#N/A</v>
      </c>
      <c r="F697" s="55"/>
      <c r="G697" s="55"/>
      <c r="H697" s="62"/>
    </row>
    <row r="698" spans="1:8" x14ac:dyDescent="0.25">
      <c r="A698" s="48" t="e">
        <f t="shared" si="55"/>
        <v>#N/A</v>
      </c>
      <c r="B698" s="49" t="e">
        <f t="shared" si="56"/>
        <v>#N/A</v>
      </c>
      <c r="C698" s="49" t="e">
        <f t="shared" si="57"/>
        <v>#N/A</v>
      </c>
      <c r="D698" s="49" t="e">
        <f t="shared" si="58"/>
        <v>#N/A</v>
      </c>
      <c r="E698" s="50" t="e">
        <f>IF(ISERROR(A698),NA(),SUM(B$20:B698))</f>
        <v>#N/A</v>
      </c>
      <c r="F698" s="55"/>
      <c r="G698" s="55"/>
      <c r="H698" s="62"/>
    </row>
    <row r="699" spans="1:8" x14ac:dyDescent="0.25">
      <c r="A699" s="48" t="e">
        <f t="shared" si="55"/>
        <v>#N/A</v>
      </c>
      <c r="B699" s="49" t="e">
        <f t="shared" si="56"/>
        <v>#N/A</v>
      </c>
      <c r="C699" s="49" t="e">
        <f t="shared" si="57"/>
        <v>#N/A</v>
      </c>
      <c r="D699" s="49" t="e">
        <f t="shared" si="58"/>
        <v>#N/A</v>
      </c>
      <c r="E699" s="50" t="e">
        <f>IF(ISERROR(A699),NA(),SUM(B$20:B699))</f>
        <v>#N/A</v>
      </c>
      <c r="F699" s="55"/>
      <c r="G699" s="55"/>
      <c r="H699" s="62"/>
    </row>
    <row r="700" spans="1:8" x14ac:dyDescent="0.25">
      <c r="A700" s="48" t="e">
        <f t="shared" si="55"/>
        <v>#N/A</v>
      </c>
      <c r="B700" s="49" t="e">
        <f t="shared" si="56"/>
        <v>#N/A</v>
      </c>
      <c r="C700" s="49" t="e">
        <f t="shared" si="57"/>
        <v>#N/A</v>
      </c>
      <c r="D700" s="49" t="e">
        <f t="shared" si="58"/>
        <v>#N/A</v>
      </c>
      <c r="E700" s="50" t="e">
        <f>IF(ISERROR(A700),NA(),SUM(B$20:B700))</f>
        <v>#N/A</v>
      </c>
      <c r="F700" s="55"/>
      <c r="G700" s="55"/>
      <c r="H700" s="62"/>
    </row>
    <row r="701" spans="1:8" x14ac:dyDescent="0.25">
      <c r="A701" s="48" t="e">
        <f t="shared" si="55"/>
        <v>#N/A</v>
      </c>
      <c r="B701" s="49" t="e">
        <f t="shared" si="56"/>
        <v>#N/A</v>
      </c>
      <c r="C701" s="49" t="e">
        <f t="shared" si="57"/>
        <v>#N/A</v>
      </c>
      <c r="D701" s="49" t="e">
        <f t="shared" si="58"/>
        <v>#N/A</v>
      </c>
      <c r="E701" s="50" t="e">
        <f>IF(ISERROR(A701),NA(),SUM(B$20:B701))</f>
        <v>#N/A</v>
      </c>
      <c r="F701" s="55"/>
      <c r="G701" s="55"/>
      <c r="H701" s="62"/>
    </row>
    <row r="702" spans="1:8" x14ac:dyDescent="0.25">
      <c r="A702" s="48" t="e">
        <f t="shared" si="55"/>
        <v>#N/A</v>
      </c>
      <c r="B702" s="49" t="e">
        <f t="shared" si="56"/>
        <v>#N/A</v>
      </c>
      <c r="C702" s="49" t="e">
        <f t="shared" si="57"/>
        <v>#N/A</v>
      </c>
      <c r="D702" s="49" t="e">
        <f t="shared" si="58"/>
        <v>#N/A</v>
      </c>
      <c r="E702" s="50" t="e">
        <f>IF(ISERROR(A702),NA(),SUM(B$20:B702))</f>
        <v>#N/A</v>
      </c>
      <c r="F702" s="55"/>
      <c r="G702" s="55"/>
      <c r="H702" s="62"/>
    </row>
    <row r="703" spans="1:8" x14ac:dyDescent="0.25">
      <c r="A703" s="48" t="e">
        <f t="shared" si="55"/>
        <v>#N/A</v>
      </c>
      <c r="B703" s="49" t="e">
        <f t="shared" si="56"/>
        <v>#N/A</v>
      </c>
      <c r="C703" s="49" t="e">
        <f t="shared" si="57"/>
        <v>#N/A</v>
      </c>
      <c r="D703" s="49" t="e">
        <f t="shared" si="58"/>
        <v>#N/A</v>
      </c>
      <c r="E703" s="50" t="e">
        <f>IF(ISERROR(A703),NA(),SUM(B$20:B703))</f>
        <v>#N/A</v>
      </c>
      <c r="F703" s="55"/>
      <c r="G703" s="55"/>
      <c r="H703" s="62"/>
    </row>
    <row r="704" spans="1:8" x14ac:dyDescent="0.25">
      <c r="A704" s="48" t="e">
        <f t="shared" si="55"/>
        <v>#N/A</v>
      </c>
      <c r="B704" s="49" t="e">
        <f t="shared" si="56"/>
        <v>#N/A</v>
      </c>
      <c r="C704" s="49" t="e">
        <f t="shared" si="57"/>
        <v>#N/A</v>
      </c>
      <c r="D704" s="49" t="e">
        <f t="shared" si="58"/>
        <v>#N/A</v>
      </c>
      <c r="E704" s="50" t="e">
        <f>IF(ISERROR(A704),NA(),SUM(B$20:B704))</f>
        <v>#N/A</v>
      </c>
      <c r="F704" s="55"/>
      <c r="G704" s="55"/>
      <c r="H704" s="62"/>
    </row>
    <row r="705" spans="1:8" x14ac:dyDescent="0.25">
      <c r="A705" s="48" t="e">
        <f t="shared" si="55"/>
        <v>#N/A</v>
      </c>
      <c r="B705" s="49" t="e">
        <f t="shared" si="56"/>
        <v>#N/A</v>
      </c>
      <c r="C705" s="49" t="e">
        <f t="shared" si="57"/>
        <v>#N/A</v>
      </c>
      <c r="D705" s="49" t="e">
        <f t="shared" si="58"/>
        <v>#N/A</v>
      </c>
      <c r="E705" s="50" t="e">
        <f>IF(ISERROR(A705),NA(),SUM(B$20:B705))</f>
        <v>#N/A</v>
      </c>
      <c r="F705" s="55"/>
      <c r="G705" s="55"/>
      <c r="H705" s="62"/>
    </row>
    <row r="706" spans="1:8" x14ac:dyDescent="0.25">
      <c r="A706" s="48" t="e">
        <f t="shared" si="55"/>
        <v>#N/A</v>
      </c>
      <c r="B706" s="49" t="e">
        <f t="shared" si="56"/>
        <v>#N/A</v>
      </c>
      <c r="C706" s="49" t="e">
        <f t="shared" si="57"/>
        <v>#N/A</v>
      </c>
      <c r="D706" s="49" t="e">
        <f t="shared" si="58"/>
        <v>#N/A</v>
      </c>
      <c r="E706" s="50" t="e">
        <f>IF(ISERROR(A706),NA(),SUM(B$20:B706))</f>
        <v>#N/A</v>
      </c>
      <c r="F706" s="55"/>
      <c r="G706" s="55"/>
      <c r="H706" s="62"/>
    </row>
    <row r="707" spans="1:8" x14ac:dyDescent="0.25">
      <c r="A707" s="48" t="e">
        <f t="shared" si="55"/>
        <v>#N/A</v>
      </c>
      <c r="B707" s="49" t="e">
        <f t="shared" si="56"/>
        <v>#N/A</v>
      </c>
      <c r="C707" s="49" t="e">
        <f t="shared" si="57"/>
        <v>#N/A</v>
      </c>
      <c r="D707" s="49" t="e">
        <f t="shared" si="58"/>
        <v>#N/A</v>
      </c>
      <c r="E707" s="50" t="e">
        <f>IF(ISERROR(A707),NA(),SUM(B$20:B707))</f>
        <v>#N/A</v>
      </c>
      <c r="F707" s="55"/>
      <c r="G707" s="55"/>
      <c r="H707" s="62"/>
    </row>
    <row r="708" spans="1:8" x14ac:dyDescent="0.25">
      <c r="A708" s="48" t="e">
        <f t="shared" si="55"/>
        <v>#N/A</v>
      </c>
      <c r="B708" s="49" t="e">
        <f t="shared" si="56"/>
        <v>#N/A</v>
      </c>
      <c r="C708" s="49" t="e">
        <f t="shared" si="57"/>
        <v>#N/A</v>
      </c>
      <c r="D708" s="49" t="e">
        <f t="shared" si="58"/>
        <v>#N/A</v>
      </c>
      <c r="E708" s="50" t="e">
        <f>IF(ISERROR(A708),NA(),SUM(B$20:B708))</f>
        <v>#N/A</v>
      </c>
      <c r="F708" s="55"/>
      <c r="G708" s="55"/>
      <c r="H708" s="62"/>
    </row>
    <row r="709" spans="1:8" x14ac:dyDescent="0.25">
      <c r="A709" s="48" t="e">
        <f t="shared" si="55"/>
        <v>#N/A</v>
      </c>
      <c r="B709" s="49" t="e">
        <f t="shared" si="56"/>
        <v>#N/A</v>
      </c>
      <c r="C709" s="49" t="e">
        <f t="shared" si="57"/>
        <v>#N/A</v>
      </c>
      <c r="D709" s="49" t="e">
        <f t="shared" si="58"/>
        <v>#N/A</v>
      </c>
      <c r="E709" s="50" t="e">
        <f>IF(ISERROR(A709),NA(),SUM(B$20:B709))</f>
        <v>#N/A</v>
      </c>
      <c r="F709" s="55"/>
      <c r="G709" s="55"/>
      <c r="H709" s="62"/>
    </row>
    <row r="710" spans="1:8" x14ac:dyDescent="0.25">
      <c r="A710" s="48" t="e">
        <f t="shared" si="55"/>
        <v>#N/A</v>
      </c>
      <c r="B710" s="49" t="e">
        <f t="shared" si="56"/>
        <v>#N/A</v>
      </c>
      <c r="C710" s="49" t="e">
        <f t="shared" si="57"/>
        <v>#N/A</v>
      </c>
      <c r="D710" s="49" t="e">
        <f t="shared" si="58"/>
        <v>#N/A</v>
      </c>
      <c r="E710" s="50" t="e">
        <f>IF(ISERROR(A710),NA(),SUM(B$20:B710))</f>
        <v>#N/A</v>
      </c>
      <c r="F710" s="55"/>
      <c r="G710" s="55"/>
      <c r="H710" s="62"/>
    </row>
    <row r="711" spans="1:8" x14ac:dyDescent="0.25">
      <c r="A711" s="48" t="e">
        <f t="shared" si="55"/>
        <v>#N/A</v>
      </c>
      <c r="B711" s="49" t="e">
        <f t="shared" si="56"/>
        <v>#N/A</v>
      </c>
      <c r="C711" s="49" t="e">
        <f t="shared" si="57"/>
        <v>#N/A</v>
      </c>
      <c r="D711" s="49" t="e">
        <f t="shared" si="58"/>
        <v>#N/A</v>
      </c>
      <c r="E711" s="50" t="e">
        <f>IF(ISERROR(A711),NA(),SUM(B$20:B711))</f>
        <v>#N/A</v>
      </c>
      <c r="F711" s="55"/>
      <c r="G711" s="55"/>
      <c r="H711" s="62"/>
    </row>
    <row r="712" spans="1:8" x14ac:dyDescent="0.25">
      <c r="A712" s="48" t="e">
        <f t="shared" si="55"/>
        <v>#N/A</v>
      </c>
      <c r="B712" s="49" t="e">
        <f t="shared" si="56"/>
        <v>#N/A</v>
      </c>
      <c r="C712" s="49" t="e">
        <f t="shared" si="57"/>
        <v>#N/A</v>
      </c>
      <c r="D712" s="49" t="e">
        <f t="shared" si="58"/>
        <v>#N/A</v>
      </c>
      <c r="E712" s="50" t="e">
        <f>IF(ISERROR(A712),NA(),SUM(B$20:B712))</f>
        <v>#N/A</v>
      </c>
      <c r="F712" s="55"/>
      <c r="G712" s="55"/>
      <c r="H712" s="62"/>
    </row>
    <row r="713" spans="1:8" x14ac:dyDescent="0.25">
      <c r="A713" s="48" t="e">
        <f t="shared" si="55"/>
        <v>#N/A</v>
      </c>
      <c r="B713" s="49" t="e">
        <f t="shared" si="56"/>
        <v>#N/A</v>
      </c>
      <c r="C713" s="49" t="e">
        <f t="shared" si="57"/>
        <v>#N/A</v>
      </c>
      <c r="D713" s="49" t="e">
        <f t="shared" si="58"/>
        <v>#N/A</v>
      </c>
      <c r="E713" s="50" t="e">
        <f>IF(ISERROR(A713),NA(),SUM(B$20:B713))</f>
        <v>#N/A</v>
      </c>
      <c r="F713" s="55"/>
      <c r="G713" s="55"/>
      <c r="H713" s="62"/>
    </row>
    <row r="714" spans="1:8" x14ac:dyDescent="0.25">
      <c r="A714" s="48" t="e">
        <f t="shared" si="55"/>
        <v>#N/A</v>
      </c>
      <c r="B714" s="49" t="e">
        <f t="shared" si="56"/>
        <v>#N/A</v>
      </c>
      <c r="C714" s="49" t="e">
        <f t="shared" si="57"/>
        <v>#N/A</v>
      </c>
      <c r="D714" s="49" t="e">
        <f t="shared" si="58"/>
        <v>#N/A</v>
      </c>
      <c r="E714" s="50" t="e">
        <f>IF(ISERROR(A714),NA(),SUM(B$20:B714))</f>
        <v>#N/A</v>
      </c>
      <c r="F714" s="55"/>
      <c r="G714" s="55"/>
      <c r="H714" s="62"/>
    </row>
    <row r="715" spans="1:8" x14ac:dyDescent="0.25">
      <c r="A715" s="48" t="e">
        <f t="shared" si="55"/>
        <v>#N/A</v>
      </c>
      <c r="B715" s="49" t="e">
        <f t="shared" si="56"/>
        <v>#N/A</v>
      </c>
      <c r="C715" s="49" t="e">
        <f t="shared" si="57"/>
        <v>#N/A</v>
      </c>
      <c r="D715" s="49" t="e">
        <f t="shared" si="58"/>
        <v>#N/A</v>
      </c>
      <c r="E715" s="50" t="e">
        <f>IF(ISERROR(A715),NA(),SUM(B$20:B715))</f>
        <v>#N/A</v>
      </c>
      <c r="F715" s="55"/>
      <c r="G715" s="55"/>
      <c r="H715" s="62"/>
    </row>
    <row r="716" spans="1:8" x14ac:dyDescent="0.25">
      <c r="A716" s="48" t="e">
        <f t="shared" si="55"/>
        <v>#N/A</v>
      </c>
      <c r="B716" s="49" t="e">
        <f t="shared" si="56"/>
        <v>#N/A</v>
      </c>
      <c r="C716" s="49" t="e">
        <f t="shared" si="57"/>
        <v>#N/A</v>
      </c>
      <c r="D716" s="49" t="e">
        <f t="shared" si="58"/>
        <v>#N/A</v>
      </c>
      <c r="E716" s="50" t="e">
        <f>IF(ISERROR(A716),NA(),SUM(B$20:B716))</f>
        <v>#N/A</v>
      </c>
      <c r="F716" s="55"/>
      <c r="G716" s="55"/>
      <c r="H716" s="62"/>
    </row>
    <row r="717" spans="1:8" x14ac:dyDescent="0.25">
      <c r="A717" s="48" t="e">
        <f t="shared" si="55"/>
        <v>#N/A</v>
      </c>
      <c r="B717" s="49" t="e">
        <f t="shared" si="56"/>
        <v>#N/A</v>
      </c>
      <c r="C717" s="49" t="e">
        <f t="shared" si="57"/>
        <v>#N/A</v>
      </c>
      <c r="D717" s="49" t="e">
        <f t="shared" si="58"/>
        <v>#N/A</v>
      </c>
      <c r="E717" s="50" t="e">
        <f>IF(ISERROR(A717),NA(),SUM(B$20:B717))</f>
        <v>#N/A</v>
      </c>
      <c r="F717" s="55"/>
      <c r="G717" s="55"/>
      <c r="H717" s="62"/>
    </row>
    <row r="718" spans="1:8" x14ac:dyDescent="0.25">
      <c r="A718" s="48" t="e">
        <f t="shared" si="55"/>
        <v>#N/A</v>
      </c>
      <c r="B718" s="49" t="e">
        <f t="shared" si="56"/>
        <v>#N/A</v>
      </c>
      <c r="C718" s="49" t="e">
        <f t="shared" si="57"/>
        <v>#N/A</v>
      </c>
      <c r="D718" s="49" t="e">
        <f t="shared" si="58"/>
        <v>#N/A</v>
      </c>
      <c r="E718" s="50" t="e">
        <f>IF(ISERROR(A718),NA(),SUM(B$20:B718))</f>
        <v>#N/A</v>
      </c>
      <c r="F718" s="55"/>
      <c r="G718" s="55"/>
      <c r="H718" s="62"/>
    </row>
    <row r="719" spans="1:8" x14ac:dyDescent="0.25">
      <c r="A719" s="48" t="e">
        <f t="shared" si="55"/>
        <v>#N/A</v>
      </c>
      <c r="B719" s="49" t="e">
        <f t="shared" si="56"/>
        <v>#N/A</v>
      </c>
      <c r="C719" s="49" t="e">
        <f t="shared" si="57"/>
        <v>#N/A</v>
      </c>
      <c r="D719" s="49" t="e">
        <f t="shared" si="58"/>
        <v>#N/A</v>
      </c>
      <c r="E719" s="50" t="e">
        <f>IF(ISERROR(A719),NA(),SUM(B$20:B719))</f>
        <v>#N/A</v>
      </c>
      <c r="F719" s="55"/>
      <c r="G719" s="55"/>
      <c r="H719" s="62"/>
    </row>
    <row r="720" spans="1:8" x14ac:dyDescent="0.25">
      <c r="A720" s="48" t="e">
        <f t="shared" si="55"/>
        <v>#N/A</v>
      </c>
      <c r="B720" s="49" t="e">
        <f t="shared" si="56"/>
        <v>#N/A</v>
      </c>
      <c r="C720" s="49" t="e">
        <f t="shared" si="57"/>
        <v>#N/A</v>
      </c>
      <c r="D720" s="49" t="e">
        <f t="shared" si="58"/>
        <v>#N/A</v>
      </c>
      <c r="E720" s="50" t="e">
        <f>IF(ISERROR(A720),NA(),SUM(B$20:B720))</f>
        <v>#N/A</v>
      </c>
      <c r="F720" s="55"/>
      <c r="G720" s="55"/>
      <c r="H720" s="62"/>
    </row>
    <row r="721" spans="1:8" x14ac:dyDescent="0.25">
      <c r="A721" s="48" t="e">
        <f t="shared" si="55"/>
        <v>#N/A</v>
      </c>
      <c r="B721" s="49" t="e">
        <f t="shared" si="56"/>
        <v>#N/A</v>
      </c>
      <c r="C721" s="49" t="e">
        <f t="shared" si="57"/>
        <v>#N/A</v>
      </c>
      <c r="D721" s="49" t="e">
        <f t="shared" si="58"/>
        <v>#N/A</v>
      </c>
      <c r="E721" s="50" t="e">
        <f>IF(ISERROR(A721),NA(),SUM(B$20:B721))</f>
        <v>#N/A</v>
      </c>
      <c r="F721" s="55"/>
      <c r="G721" s="55"/>
      <c r="H721" s="62"/>
    </row>
    <row r="722" spans="1:8" x14ac:dyDescent="0.25">
      <c r="A722" s="48" t="e">
        <f t="shared" si="55"/>
        <v>#N/A</v>
      </c>
      <c r="B722" s="49" t="e">
        <f t="shared" si="56"/>
        <v>#N/A</v>
      </c>
      <c r="C722" s="49" t="e">
        <f t="shared" si="57"/>
        <v>#N/A</v>
      </c>
      <c r="D722" s="49" t="e">
        <f t="shared" si="58"/>
        <v>#N/A</v>
      </c>
      <c r="E722" s="50" t="e">
        <f>IF(ISERROR(A722),NA(),SUM(B$20:B722))</f>
        <v>#N/A</v>
      </c>
      <c r="F722" s="55"/>
      <c r="G722" s="55"/>
      <c r="H722" s="62"/>
    </row>
    <row r="723" spans="1:8" x14ac:dyDescent="0.25">
      <c r="A723" s="48" t="e">
        <f t="shared" si="55"/>
        <v>#N/A</v>
      </c>
      <c r="B723" s="49" t="e">
        <f t="shared" si="56"/>
        <v>#N/A</v>
      </c>
      <c r="C723" s="49" t="e">
        <f t="shared" si="57"/>
        <v>#N/A</v>
      </c>
      <c r="D723" s="49" t="e">
        <f t="shared" si="58"/>
        <v>#N/A</v>
      </c>
      <c r="E723" s="50" t="e">
        <f>IF(ISERROR(A723),NA(),SUM(B$20:B723))</f>
        <v>#N/A</v>
      </c>
      <c r="F723" s="55"/>
      <c r="G723" s="55"/>
      <c r="H723" s="62"/>
    </row>
    <row r="724" spans="1:8" x14ac:dyDescent="0.25">
      <c r="A724" s="48" t="e">
        <f t="shared" si="55"/>
        <v>#N/A</v>
      </c>
      <c r="B724" s="49" t="e">
        <f t="shared" si="56"/>
        <v>#N/A</v>
      </c>
      <c r="C724" s="49" t="e">
        <f t="shared" si="57"/>
        <v>#N/A</v>
      </c>
      <c r="D724" s="49" t="e">
        <f t="shared" si="58"/>
        <v>#N/A</v>
      </c>
      <c r="E724" s="50" t="e">
        <f>IF(ISERROR(A724),NA(),SUM(B$20:B724))</f>
        <v>#N/A</v>
      </c>
      <c r="F724" s="55"/>
      <c r="G724" s="55"/>
      <c r="H724" s="62"/>
    </row>
    <row r="725" spans="1:8" x14ac:dyDescent="0.25">
      <c r="A725" s="48" t="e">
        <f t="shared" si="55"/>
        <v>#N/A</v>
      </c>
      <c r="B725" s="49" t="e">
        <f t="shared" si="56"/>
        <v>#N/A</v>
      </c>
      <c r="C725" s="49" t="e">
        <f t="shared" si="57"/>
        <v>#N/A</v>
      </c>
      <c r="D725" s="49" t="e">
        <f t="shared" si="58"/>
        <v>#N/A</v>
      </c>
      <c r="E725" s="50" t="e">
        <f>IF(ISERROR(A725),NA(),SUM(B$20:B725))</f>
        <v>#N/A</v>
      </c>
      <c r="F725" s="55"/>
      <c r="G725" s="55"/>
      <c r="H725" s="62"/>
    </row>
    <row r="726" spans="1:8" x14ac:dyDescent="0.25">
      <c r="A726" s="48" t="e">
        <f t="shared" si="55"/>
        <v>#N/A</v>
      </c>
      <c r="B726" s="49" t="e">
        <f t="shared" si="56"/>
        <v>#N/A</v>
      </c>
      <c r="C726" s="49" t="e">
        <f t="shared" si="57"/>
        <v>#N/A</v>
      </c>
      <c r="D726" s="49" t="e">
        <f t="shared" si="58"/>
        <v>#N/A</v>
      </c>
      <c r="E726" s="50" t="e">
        <f>IF(ISERROR(A726),NA(),SUM(B$20:B726))</f>
        <v>#N/A</v>
      </c>
      <c r="F726" s="55"/>
      <c r="G726" s="55"/>
      <c r="H726" s="62"/>
    </row>
    <row r="727" spans="1:8" x14ac:dyDescent="0.25">
      <c r="A727" s="48" t="e">
        <f t="shared" si="55"/>
        <v>#N/A</v>
      </c>
      <c r="B727" s="49" t="e">
        <f t="shared" si="56"/>
        <v>#N/A</v>
      </c>
      <c r="C727" s="49" t="e">
        <f t="shared" si="57"/>
        <v>#N/A</v>
      </c>
      <c r="D727" s="49" t="e">
        <f t="shared" si="58"/>
        <v>#N/A</v>
      </c>
      <c r="E727" s="50" t="e">
        <f>IF(ISERROR(A727),NA(),SUM(B$20:B727))</f>
        <v>#N/A</v>
      </c>
      <c r="F727" s="55"/>
      <c r="G727" s="55"/>
      <c r="H727" s="62"/>
    </row>
    <row r="728" spans="1:8" x14ac:dyDescent="0.25">
      <c r="A728" s="48" t="e">
        <f t="shared" si="55"/>
        <v>#N/A</v>
      </c>
      <c r="B728" s="49" t="e">
        <f t="shared" si="56"/>
        <v>#N/A</v>
      </c>
      <c r="C728" s="49" t="e">
        <f t="shared" si="57"/>
        <v>#N/A</v>
      </c>
      <c r="D728" s="49" t="e">
        <f t="shared" si="58"/>
        <v>#N/A</v>
      </c>
      <c r="E728" s="50" t="e">
        <f>IF(ISERROR(A728),NA(),SUM(B$20:B728))</f>
        <v>#N/A</v>
      </c>
      <c r="F728" s="55"/>
      <c r="G728" s="55"/>
      <c r="H728" s="62"/>
    </row>
    <row r="729" spans="1:8" x14ac:dyDescent="0.25">
      <c r="A729" s="48" t="e">
        <f t="shared" si="55"/>
        <v>#N/A</v>
      </c>
      <c r="B729" s="49" t="e">
        <f t="shared" si="56"/>
        <v>#N/A</v>
      </c>
      <c r="C729" s="49" t="e">
        <f t="shared" si="57"/>
        <v>#N/A</v>
      </c>
      <c r="D729" s="49" t="e">
        <f t="shared" si="58"/>
        <v>#N/A</v>
      </c>
      <c r="E729" s="50" t="e">
        <f>IF(ISERROR(A729),NA(),SUM(B$20:B729))</f>
        <v>#N/A</v>
      </c>
      <c r="F729" s="55"/>
      <c r="G729" s="55"/>
      <c r="H729" s="62"/>
    </row>
    <row r="730" spans="1:8" x14ac:dyDescent="0.25">
      <c r="A730" s="48" t="e">
        <f t="shared" si="55"/>
        <v>#N/A</v>
      </c>
      <c r="B730" s="49" t="e">
        <f t="shared" si="56"/>
        <v>#N/A</v>
      </c>
      <c r="C730" s="49" t="e">
        <f t="shared" si="57"/>
        <v>#N/A</v>
      </c>
      <c r="D730" s="49" t="e">
        <f t="shared" si="58"/>
        <v>#N/A</v>
      </c>
      <c r="E730" s="50" t="e">
        <f>IF(ISERROR(A730),NA(),SUM(B$20:B730))</f>
        <v>#N/A</v>
      </c>
      <c r="F730" s="55"/>
      <c r="G730" s="55"/>
      <c r="H730" s="62"/>
    </row>
    <row r="731" spans="1:8" x14ac:dyDescent="0.25">
      <c r="A731" s="48" t="e">
        <f t="shared" si="55"/>
        <v>#N/A</v>
      </c>
      <c r="B731" s="49" t="e">
        <f t="shared" si="56"/>
        <v>#N/A</v>
      </c>
      <c r="C731" s="49" t="e">
        <f t="shared" si="57"/>
        <v>#N/A</v>
      </c>
      <c r="D731" s="49" t="e">
        <f t="shared" si="58"/>
        <v>#N/A</v>
      </c>
      <c r="E731" s="50" t="e">
        <f>IF(ISERROR(A731),NA(),SUM(B$20:B731))</f>
        <v>#N/A</v>
      </c>
      <c r="F731" s="55"/>
      <c r="G731" s="55"/>
      <c r="H731" s="62"/>
    </row>
    <row r="732" spans="1:8" x14ac:dyDescent="0.25">
      <c r="A732" s="48" t="e">
        <f t="shared" si="55"/>
        <v>#N/A</v>
      </c>
      <c r="B732" s="49" t="e">
        <f t="shared" si="56"/>
        <v>#N/A</v>
      </c>
      <c r="C732" s="49" t="e">
        <f t="shared" si="57"/>
        <v>#N/A</v>
      </c>
      <c r="D732" s="49" t="e">
        <f t="shared" si="58"/>
        <v>#N/A</v>
      </c>
      <c r="E732" s="50" t="e">
        <f>IF(ISERROR(A732),NA(),SUM(B$20:B732))</f>
        <v>#N/A</v>
      </c>
      <c r="F732" s="55"/>
      <c r="G732" s="55"/>
      <c r="H732" s="62"/>
    </row>
    <row r="733" spans="1:8" x14ac:dyDescent="0.25">
      <c r="A733" s="48" t="e">
        <f t="shared" si="55"/>
        <v>#N/A</v>
      </c>
      <c r="B733" s="49" t="e">
        <f t="shared" si="56"/>
        <v>#N/A</v>
      </c>
      <c r="C733" s="49" t="e">
        <f t="shared" si="57"/>
        <v>#N/A</v>
      </c>
      <c r="D733" s="49" t="e">
        <f t="shared" si="58"/>
        <v>#N/A</v>
      </c>
      <c r="E733" s="50" t="e">
        <f>IF(ISERROR(A733),NA(),SUM(B$20:B733))</f>
        <v>#N/A</v>
      </c>
      <c r="F733" s="55"/>
      <c r="G733" s="55"/>
      <c r="H733" s="62"/>
    </row>
    <row r="734" spans="1:8" x14ac:dyDescent="0.25">
      <c r="A734" s="48" t="e">
        <f t="shared" si="55"/>
        <v>#N/A</v>
      </c>
      <c r="B734" s="49" t="e">
        <f t="shared" si="56"/>
        <v>#N/A</v>
      </c>
      <c r="C734" s="49" t="e">
        <f t="shared" si="57"/>
        <v>#N/A</v>
      </c>
      <c r="D734" s="49" t="e">
        <f t="shared" si="58"/>
        <v>#N/A</v>
      </c>
      <c r="E734" s="50" t="e">
        <f>IF(ISERROR(A734),NA(),SUM(B$20:B734))</f>
        <v>#N/A</v>
      </c>
      <c r="F734" s="55"/>
      <c r="G734" s="55"/>
      <c r="H734" s="62"/>
    </row>
    <row r="735" spans="1:8" x14ac:dyDescent="0.25">
      <c r="A735" s="48" t="e">
        <f t="shared" si="55"/>
        <v>#N/A</v>
      </c>
      <c r="B735" s="49" t="e">
        <f t="shared" si="56"/>
        <v>#N/A</v>
      </c>
      <c r="C735" s="49" t="e">
        <f t="shared" si="57"/>
        <v>#N/A</v>
      </c>
      <c r="D735" s="49" t="e">
        <f t="shared" si="58"/>
        <v>#N/A</v>
      </c>
      <c r="E735" s="50" t="e">
        <f>IF(ISERROR(A735),NA(),SUM(B$20:B735))</f>
        <v>#N/A</v>
      </c>
      <c r="F735" s="55"/>
      <c r="G735" s="55"/>
      <c r="H735" s="62"/>
    </row>
    <row r="736" spans="1:8" x14ac:dyDescent="0.25">
      <c r="A736" s="48" t="e">
        <f t="shared" si="55"/>
        <v>#N/A</v>
      </c>
      <c r="B736" s="49" t="e">
        <f t="shared" si="56"/>
        <v>#N/A</v>
      </c>
      <c r="C736" s="49" t="e">
        <f t="shared" si="57"/>
        <v>#N/A</v>
      </c>
      <c r="D736" s="49" t="e">
        <f t="shared" si="58"/>
        <v>#N/A</v>
      </c>
      <c r="E736" s="50" t="e">
        <f>IF(ISERROR(A736),NA(),SUM(B$20:B736))</f>
        <v>#N/A</v>
      </c>
      <c r="F736" s="55"/>
      <c r="G736" s="55"/>
      <c r="H736" s="62"/>
    </row>
    <row r="737" spans="1:8" x14ac:dyDescent="0.25">
      <c r="A737" s="48" t="e">
        <f t="shared" si="55"/>
        <v>#N/A</v>
      </c>
      <c r="B737" s="49" t="e">
        <f t="shared" si="56"/>
        <v>#N/A</v>
      </c>
      <c r="C737" s="49" t="e">
        <f t="shared" si="57"/>
        <v>#N/A</v>
      </c>
      <c r="D737" s="49" t="e">
        <f t="shared" si="58"/>
        <v>#N/A</v>
      </c>
      <c r="E737" s="50" t="e">
        <f>IF(ISERROR(A737),NA(),SUM(B$20:B737))</f>
        <v>#N/A</v>
      </c>
      <c r="F737" s="55"/>
      <c r="G737" s="55"/>
      <c r="H737" s="62"/>
    </row>
    <row r="738" spans="1:8" x14ac:dyDescent="0.25">
      <c r="A738" s="48" t="e">
        <f t="shared" si="55"/>
        <v>#N/A</v>
      </c>
      <c r="B738" s="49" t="e">
        <f t="shared" si="56"/>
        <v>#N/A</v>
      </c>
      <c r="C738" s="49" t="e">
        <f t="shared" si="57"/>
        <v>#N/A</v>
      </c>
      <c r="D738" s="49" t="e">
        <f t="shared" si="58"/>
        <v>#N/A</v>
      </c>
      <c r="E738" s="50" t="e">
        <f>IF(ISERROR(A738),NA(),SUM(B$20:B738))</f>
        <v>#N/A</v>
      </c>
      <c r="F738" s="55"/>
      <c r="G738" s="55"/>
      <c r="H738" s="62"/>
    </row>
    <row r="739" spans="1:8" x14ac:dyDescent="0.25">
      <c r="A739" s="48" t="e">
        <f t="shared" si="55"/>
        <v>#N/A</v>
      </c>
      <c r="B739" s="49" t="e">
        <f t="shared" si="56"/>
        <v>#N/A</v>
      </c>
      <c r="C739" s="49" t="e">
        <f t="shared" si="57"/>
        <v>#N/A</v>
      </c>
      <c r="D739" s="49" t="e">
        <f t="shared" si="58"/>
        <v>#N/A</v>
      </c>
      <c r="E739" s="50" t="e">
        <f>IF(ISERROR(A739),NA(),SUM(B$20:B739))</f>
        <v>#N/A</v>
      </c>
      <c r="F739" s="55"/>
      <c r="G739" s="55"/>
      <c r="H739" s="62"/>
    </row>
    <row r="740" spans="1:8" ht="13.8" thickBot="1" x14ac:dyDescent="0.3">
      <c r="A740" s="51" t="e">
        <f t="shared" si="55"/>
        <v>#N/A</v>
      </c>
      <c r="B740" s="52" t="e">
        <f t="shared" si="56"/>
        <v>#N/A</v>
      </c>
      <c r="C740" s="52" t="e">
        <f t="shared" si="57"/>
        <v>#N/A</v>
      </c>
      <c r="D740" s="52" t="e">
        <f t="shared" si="58"/>
        <v>#N/A</v>
      </c>
      <c r="E740" s="53" t="e">
        <f>IF(ISERROR(A740),NA(),SUM(B$20:B740))</f>
        <v>#N/A</v>
      </c>
      <c r="F740" s="63"/>
      <c r="G740" s="63"/>
      <c r="H740" s="64"/>
    </row>
    <row r="741" spans="1:8" x14ac:dyDescent="0.25">
      <c r="A741" s="6"/>
      <c r="B741" s="6"/>
      <c r="C741" s="6"/>
      <c r="D741" s="6"/>
      <c r="E741" s="6"/>
      <c r="F741" s="6"/>
      <c r="G741" s="6"/>
      <c r="H741" s="6"/>
    </row>
    <row r="742" spans="1:8" x14ac:dyDescent="0.25">
      <c r="A742" s="6"/>
      <c r="B742" s="6"/>
      <c r="C742" s="6"/>
      <c r="D742" s="6"/>
      <c r="E742" s="6"/>
      <c r="F742" s="6"/>
      <c r="G742" s="6"/>
      <c r="H742" s="6"/>
    </row>
    <row r="743" spans="1:8" x14ac:dyDescent="0.25">
      <c r="A743" s="6"/>
      <c r="B743" s="6"/>
      <c r="C743" s="6"/>
      <c r="D743" s="6"/>
      <c r="E743" s="6"/>
      <c r="F743" s="6"/>
      <c r="G743" s="6"/>
      <c r="H743" s="6"/>
    </row>
    <row r="744" spans="1:8" x14ac:dyDescent="0.25">
      <c r="A744" s="6"/>
      <c r="B744" s="6"/>
      <c r="C744" s="6"/>
      <c r="D744" s="6"/>
      <c r="E744" s="6"/>
      <c r="F744" s="6"/>
      <c r="G744" s="6"/>
      <c r="H744" s="6"/>
    </row>
    <row r="745" spans="1:8" x14ac:dyDescent="0.25">
      <c r="A745" s="6"/>
      <c r="B745" s="6"/>
      <c r="C745" s="6"/>
      <c r="D745" s="6"/>
      <c r="E745" s="6"/>
      <c r="F745" s="6"/>
      <c r="G745" s="6"/>
      <c r="H745" s="6"/>
    </row>
    <row r="746" spans="1:8" x14ac:dyDescent="0.25">
      <c r="A746" s="6"/>
      <c r="B746" s="6"/>
      <c r="C746" s="6"/>
      <c r="D746" s="6"/>
      <c r="E746" s="6"/>
      <c r="F746" s="6"/>
      <c r="G746" s="6"/>
      <c r="H746" s="6"/>
    </row>
    <row r="747" spans="1:8" x14ac:dyDescent="0.25">
      <c r="A747" s="6"/>
      <c r="B747" s="6"/>
      <c r="C747" s="6"/>
      <c r="D747" s="6"/>
      <c r="E747" s="6"/>
      <c r="F747" s="6"/>
      <c r="G747" s="6"/>
      <c r="H747" s="6"/>
    </row>
    <row r="748" spans="1:8" x14ac:dyDescent="0.25">
      <c r="A748" s="6"/>
      <c r="B748" s="6"/>
      <c r="C748" s="6"/>
      <c r="D748" s="6"/>
      <c r="E748" s="6"/>
      <c r="F748" s="6"/>
      <c r="G748" s="6"/>
      <c r="H748" s="6"/>
    </row>
    <row r="749" spans="1:8" x14ac:dyDescent="0.25">
      <c r="A749" s="6"/>
      <c r="B749" s="6"/>
      <c r="C749" s="6"/>
      <c r="D749" s="6"/>
      <c r="E749" s="6"/>
      <c r="F749" s="6"/>
      <c r="G749" s="6"/>
      <c r="H749" s="6"/>
    </row>
    <row r="750" spans="1:8" x14ac:dyDescent="0.25">
      <c r="A750" s="6"/>
      <c r="B750" s="6"/>
      <c r="C750" s="6"/>
      <c r="D750" s="6"/>
      <c r="E750" s="6"/>
      <c r="F750" s="6"/>
      <c r="G750" s="6"/>
      <c r="H750" s="6"/>
    </row>
    <row r="751" spans="1:8" x14ac:dyDescent="0.25">
      <c r="A751" s="6"/>
      <c r="B751" s="6"/>
      <c r="C751" s="6"/>
      <c r="D751" s="6"/>
      <c r="E751" s="6"/>
      <c r="F751" s="6"/>
      <c r="G751" s="6"/>
      <c r="H751" s="6"/>
    </row>
    <row r="752" spans="1:8" x14ac:dyDescent="0.25">
      <c r="A752" s="6"/>
      <c r="B752" s="6"/>
      <c r="C752" s="6"/>
      <c r="D752" s="6"/>
      <c r="E752" s="6"/>
      <c r="F752" s="6"/>
      <c r="G752" s="6"/>
      <c r="H752" s="6"/>
    </row>
    <row r="753" spans="1:8" x14ac:dyDescent="0.25">
      <c r="A753" s="6"/>
      <c r="B753" s="6"/>
      <c r="C753" s="6"/>
      <c r="D753" s="6"/>
      <c r="E753" s="6"/>
      <c r="F753" s="6"/>
      <c r="G753" s="6"/>
      <c r="H753" s="6"/>
    </row>
    <row r="754" spans="1:8" x14ac:dyDescent="0.25">
      <c r="A754" s="6"/>
      <c r="B754" s="6"/>
      <c r="C754" s="6"/>
      <c r="D754" s="6"/>
      <c r="E754" s="6"/>
      <c r="F754" s="6"/>
      <c r="G754" s="6"/>
      <c r="H754" s="6"/>
    </row>
    <row r="755" spans="1:8" x14ac:dyDescent="0.25">
      <c r="A755" s="6"/>
      <c r="B755" s="6"/>
      <c r="C755" s="6"/>
      <c r="D755" s="6"/>
      <c r="E755" s="6"/>
      <c r="F755" s="6"/>
      <c r="G755" s="6"/>
      <c r="H755" s="6"/>
    </row>
    <row r="756" spans="1:8" x14ac:dyDescent="0.25">
      <c r="A756" s="6"/>
      <c r="B756" s="6"/>
      <c r="C756" s="6"/>
      <c r="D756" s="6"/>
      <c r="E756" s="6"/>
      <c r="F756" s="6"/>
      <c r="G756" s="6"/>
      <c r="H756" s="6"/>
    </row>
    <row r="757" spans="1:8" x14ac:dyDescent="0.25">
      <c r="A757" s="6"/>
      <c r="B757" s="6"/>
      <c r="C757" s="6"/>
      <c r="D757" s="6"/>
      <c r="E757" s="6"/>
      <c r="F757" s="6"/>
      <c r="G757" s="6"/>
      <c r="H757" s="6"/>
    </row>
    <row r="758" spans="1:8" x14ac:dyDescent="0.25">
      <c r="A758" s="6"/>
      <c r="B758" s="6"/>
      <c r="C758" s="6"/>
      <c r="D758" s="6"/>
      <c r="E758" s="6"/>
      <c r="F758" s="6"/>
      <c r="G758" s="6"/>
      <c r="H758" s="6"/>
    </row>
    <row r="759" spans="1:8" x14ac:dyDescent="0.25">
      <c r="A759" s="6"/>
      <c r="B759" s="6"/>
      <c r="C759" s="6"/>
      <c r="D759" s="6"/>
      <c r="E759" s="6"/>
      <c r="F759" s="6"/>
      <c r="G759" s="6"/>
      <c r="H759" s="6"/>
    </row>
    <row r="760" spans="1:8" x14ac:dyDescent="0.25">
      <c r="A760" s="6"/>
      <c r="B760" s="6"/>
      <c r="C760" s="6"/>
      <c r="D760" s="6"/>
      <c r="E760" s="6"/>
      <c r="F760" s="6"/>
      <c r="G760" s="6"/>
      <c r="H760" s="6"/>
    </row>
    <row r="761" spans="1:8" x14ac:dyDescent="0.25">
      <c r="A761" s="6"/>
      <c r="B761" s="6"/>
      <c r="C761" s="6"/>
      <c r="D761" s="6"/>
      <c r="E761" s="6"/>
      <c r="F761" s="6"/>
      <c r="G761" s="6"/>
      <c r="H761" s="6"/>
    </row>
    <row r="762" spans="1:8" x14ac:dyDescent="0.25">
      <c r="A762" s="6"/>
      <c r="B762" s="6"/>
      <c r="C762" s="6"/>
      <c r="D762" s="6"/>
      <c r="E762" s="6"/>
      <c r="F762" s="6"/>
      <c r="G762" s="6"/>
      <c r="H762" s="6"/>
    </row>
    <row r="763" spans="1:8" x14ac:dyDescent="0.25">
      <c r="A763" s="6"/>
      <c r="B763" s="6"/>
      <c r="C763" s="6"/>
      <c r="D763" s="6"/>
      <c r="E763" s="6"/>
      <c r="F763" s="6"/>
      <c r="G763" s="6"/>
      <c r="H763" s="6"/>
    </row>
    <row r="764" spans="1:8" x14ac:dyDescent="0.25">
      <c r="A764" s="6"/>
      <c r="B764" s="6"/>
      <c r="C764" s="6"/>
      <c r="D764" s="6"/>
      <c r="E764" s="6"/>
      <c r="F764" s="6"/>
      <c r="G764" s="6"/>
      <c r="H764" s="6"/>
    </row>
    <row r="765" spans="1:8" x14ac:dyDescent="0.25">
      <c r="A765" s="6"/>
      <c r="B765" s="6"/>
      <c r="C765" s="6"/>
      <c r="D765" s="6"/>
      <c r="E765" s="6"/>
      <c r="F765" s="6"/>
      <c r="G765" s="6"/>
      <c r="H765" s="6"/>
    </row>
    <row r="766" spans="1:8" x14ac:dyDescent="0.25">
      <c r="A766" s="6"/>
      <c r="B766" s="6"/>
      <c r="C766" s="6"/>
      <c r="D766" s="6"/>
      <c r="E766" s="6"/>
      <c r="F766" s="6"/>
      <c r="G766" s="6"/>
      <c r="H766" s="6"/>
    </row>
    <row r="767" spans="1:8" x14ac:dyDescent="0.25">
      <c r="A767" s="6"/>
      <c r="B767" s="6"/>
      <c r="C767" s="6"/>
      <c r="D767" s="6"/>
      <c r="E767" s="6"/>
      <c r="F767" s="6"/>
      <c r="G767" s="6"/>
      <c r="H767" s="6"/>
    </row>
    <row r="768" spans="1:8" x14ac:dyDescent="0.25">
      <c r="A768" s="6"/>
      <c r="B768" s="6"/>
      <c r="C768" s="6"/>
      <c r="D768" s="6"/>
      <c r="E768" s="6"/>
      <c r="F768" s="6"/>
      <c r="G768" s="6"/>
      <c r="H768" s="6"/>
    </row>
    <row r="769" spans="1:8" x14ac:dyDescent="0.25">
      <c r="A769" s="6"/>
      <c r="B769" s="6"/>
      <c r="C769" s="6"/>
      <c r="D769" s="6"/>
      <c r="E769" s="6"/>
      <c r="F769" s="6"/>
      <c r="G769" s="6"/>
      <c r="H769" s="6"/>
    </row>
    <row r="770" spans="1:8" x14ac:dyDescent="0.25">
      <c r="A770" s="6"/>
      <c r="B770" s="6"/>
      <c r="C770" s="6"/>
      <c r="D770" s="6"/>
      <c r="E770" s="6"/>
      <c r="F770" s="6"/>
      <c r="G770" s="6"/>
      <c r="H770" s="6"/>
    </row>
    <row r="771" spans="1:8" x14ac:dyDescent="0.25">
      <c r="A771" s="6"/>
      <c r="B771" s="6"/>
      <c r="C771" s="6"/>
      <c r="D771" s="6"/>
      <c r="E771" s="6"/>
      <c r="F771" s="6"/>
      <c r="G771" s="6"/>
      <c r="H771" s="6"/>
    </row>
    <row r="772" spans="1:8" x14ac:dyDescent="0.25">
      <c r="A772" s="6"/>
      <c r="B772" s="6"/>
      <c r="C772" s="6"/>
      <c r="D772" s="6"/>
      <c r="E772" s="6"/>
      <c r="F772" s="6"/>
      <c r="G772" s="6"/>
      <c r="H772" s="6"/>
    </row>
    <row r="773" spans="1:8" x14ac:dyDescent="0.25">
      <c r="A773" s="6"/>
      <c r="B773" s="6"/>
      <c r="C773" s="6"/>
      <c r="D773" s="6"/>
      <c r="E773" s="6"/>
      <c r="F773" s="6"/>
      <c r="G773" s="6"/>
      <c r="H773" s="6"/>
    </row>
    <row r="774" spans="1:8" x14ac:dyDescent="0.25">
      <c r="A774" s="6"/>
      <c r="B774" s="6"/>
      <c r="C774" s="6"/>
      <c r="D774" s="6"/>
      <c r="E774" s="6"/>
      <c r="F774" s="6"/>
      <c r="G774" s="6"/>
      <c r="H774" s="6"/>
    </row>
    <row r="775" spans="1:8" x14ac:dyDescent="0.25">
      <c r="A775" s="6"/>
      <c r="B775" s="6"/>
      <c r="C775" s="6"/>
      <c r="D775" s="6"/>
      <c r="E775" s="6"/>
      <c r="F775" s="6"/>
      <c r="G775" s="6"/>
      <c r="H775" s="6"/>
    </row>
    <row r="776" spans="1:8" x14ac:dyDescent="0.25">
      <c r="A776" s="6"/>
      <c r="B776" s="6"/>
      <c r="C776" s="6"/>
      <c r="D776" s="6"/>
      <c r="E776" s="6"/>
      <c r="F776" s="6"/>
      <c r="G776" s="6"/>
      <c r="H776" s="6"/>
    </row>
    <row r="777" spans="1:8" x14ac:dyDescent="0.25">
      <c r="A777" s="6"/>
      <c r="B777" s="6"/>
      <c r="C777" s="6"/>
      <c r="D777" s="6"/>
      <c r="E777" s="6"/>
      <c r="F777" s="6"/>
      <c r="G777" s="6"/>
      <c r="H777" s="6"/>
    </row>
    <row r="778" spans="1:8" x14ac:dyDescent="0.25">
      <c r="A778" s="6"/>
      <c r="B778" s="6"/>
      <c r="C778" s="6"/>
      <c r="D778" s="6"/>
      <c r="E778" s="6"/>
      <c r="F778" s="6"/>
      <c r="G778" s="6"/>
      <c r="H778" s="6"/>
    </row>
    <row r="779" spans="1:8" x14ac:dyDescent="0.25">
      <c r="A779" s="6"/>
      <c r="B779" s="6"/>
      <c r="C779" s="6"/>
      <c r="D779" s="6"/>
      <c r="E779" s="6"/>
      <c r="F779" s="6"/>
      <c r="G779" s="6"/>
      <c r="H779" s="6"/>
    </row>
    <row r="780" spans="1:8" x14ac:dyDescent="0.25">
      <c r="A780" s="6"/>
      <c r="B780" s="6"/>
      <c r="C780" s="6"/>
      <c r="D780" s="6"/>
      <c r="E780" s="6"/>
      <c r="F780" s="6"/>
      <c r="G780" s="6"/>
      <c r="H780" s="6"/>
    </row>
    <row r="781" spans="1:8" x14ac:dyDescent="0.25">
      <c r="A781" s="6"/>
      <c r="B781" s="6"/>
      <c r="C781" s="6"/>
      <c r="D781" s="6"/>
      <c r="E781" s="6"/>
      <c r="F781" s="6"/>
      <c r="G781" s="6"/>
      <c r="H781" s="6"/>
    </row>
    <row r="782" spans="1:8" x14ac:dyDescent="0.25">
      <c r="A782" s="6"/>
      <c r="B782" s="6"/>
      <c r="C782" s="6"/>
      <c r="D782" s="6"/>
      <c r="E782" s="6"/>
      <c r="F782" s="6"/>
      <c r="G782" s="6"/>
      <c r="H782" s="6"/>
    </row>
    <row r="783" spans="1:8" x14ac:dyDescent="0.25">
      <c r="A783" s="6"/>
      <c r="B783" s="6"/>
      <c r="C783" s="6"/>
      <c r="D783" s="6"/>
      <c r="E783" s="6"/>
      <c r="F783" s="6"/>
      <c r="G783" s="6"/>
      <c r="H783" s="6"/>
    </row>
    <row r="784" spans="1:8" x14ac:dyDescent="0.25">
      <c r="A784" s="6"/>
      <c r="B784" s="6"/>
      <c r="C784" s="6"/>
      <c r="D784" s="6"/>
      <c r="E784" s="6"/>
      <c r="F784" s="6"/>
      <c r="G784" s="6"/>
      <c r="H784" s="6"/>
    </row>
    <row r="785" spans="1:8" x14ac:dyDescent="0.25">
      <c r="A785" s="6"/>
      <c r="B785" s="6"/>
      <c r="C785" s="6"/>
      <c r="D785" s="6"/>
      <c r="E785" s="6"/>
      <c r="F785" s="6"/>
      <c r="G785" s="6"/>
      <c r="H785" s="6"/>
    </row>
    <row r="786" spans="1:8" x14ac:dyDescent="0.25">
      <c r="A786" s="6"/>
      <c r="B786" s="6"/>
      <c r="C786" s="6"/>
      <c r="D786" s="6"/>
      <c r="E786" s="6"/>
      <c r="F786" s="6"/>
      <c r="G786" s="6"/>
      <c r="H786" s="6"/>
    </row>
    <row r="787" spans="1:8" x14ac:dyDescent="0.25">
      <c r="A787" s="6"/>
      <c r="B787" s="6"/>
      <c r="C787" s="6"/>
      <c r="D787" s="6"/>
      <c r="E787" s="6"/>
      <c r="F787" s="6"/>
      <c r="G787" s="6"/>
      <c r="H787" s="6"/>
    </row>
    <row r="788" spans="1:8" x14ac:dyDescent="0.25">
      <c r="A788" s="6"/>
      <c r="B788" s="6"/>
      <c r="C788" s="6"/>
      <c r="D788" s="6"/>
      <c r="E788" s="6"/>
      <c r="F788" s="6"/>
      <c r="G788" s="6"/>
      <c r="H788" s="6"/>
    </row>
    <row r="789" spans="1:8" x14ac:dyDescent="0.25">
      <c r="A789" s="6"/>
      <c r="B789" s="6"/>
      <c r="C789" s="6"/>
      <c r="D789" s="6"/>
      <c r="E789" s="6"/>
      <c r="F789" s="6"/>
      <c r="G789" s="6"/>
      <c r="H789" s="6"/>
    </row>
    <row r="790" spans="1:8" x14ac:dyDescent="0.25">
      <c r="A790" s="6"/>
      <c r="B790" s="6"/>
      <c r="C790" s="6"/>
      <c r="D790" s="6"/>
      <c r="E790" s="6"/>
      <c r="F790" s="6"/>
      <c r="G790" s="6"/>
      <c r="H790" s="6"/>
    </row>
    <row r="791" spans="1:8" x14ac:dyDescent="0.25">
      <c r="A791" s="6"/>
      <c r="B791" s="6"/>
      <c r="C791" s="6"/>
      <c r="D791" s="6"/>
      <c r="E791" s="6"/>
      <c r="F791" s="6"/>
      <c r="G791" s="6"/>
      <c r="H791" s="6"/>
    </row>
    <row r="792" spans="1:8" x14ac:dyDescent="0.25">
      <c r="A792" s="6"/>
      <c r="B792" s="6"/>
      <c r="C792" s="6"/>
      <c r="D792" s="6"/>
      <c r="E792" s="6"/>
      <c r="F792" s="6"/>
      <c r="G792" s="6"/>
      <c r="H792" s="6"/>
    </row>
    <row r="793" spans="1:8" x14ac:dyDescent="0.25">
      <c r="A793" s="6"/>
      <c r="B793" s="6"/>
      <c r="C793" s="6"/>
      <c r="D793" s="6"/>
      <c r="E793" s="6"/>
      <c r="F793" s="6"/>
      <c r="G793" s="6"/>
      <c r="H793" s="6"/>
    </row>
    <row r="794" spans="1:8" x14ac:dyDescent="0.25">
      <c r="A794" s="6"/>
      <c r="B794" s="6"/>
      <c r="C794" s="6"/>
      <c r="D794" s="6"/>
      <c r="E794" s="6"/>
      <c r="F794" s="6"/>
      <c r="G794" s="6"/>
      <c r="H794" s="6"/>
    </row>
    <row r="795" spans="1:8" x14ac:dyDescent="0.25">
      <c r="A795" s="6"/>
      <c r="B795" s="6"/>
      <c r="C795" s="6"/>
      <c r="D795" s="6"/>
      <c r="E795" s="6"/>
      <c r="F795" s="6"/>
      <c r="G795" s="6"/>
      <c r="H795" s="6"/>
    </row>
    <row r="796" spans="1:8" x14ac:dyDescent="0.25">
      <c r="A796" s="6"/>
      <c r="B796" s="6"/>
      <c r="C796" s="6"/>
      <c r="D796" s="6"/>
      <c r="E796" s="6"/>
      <c r="F796" s="6"/>
      <c r="G796" s="6"/>
      <c r="H796" s="6"/>
    </row>
    <row r="797" spans="1:8" x14ac:dyDescent="0.25">
      <c r="A797" s="6"/>
      <c r="B797" s="6"/>
      <c r="C797" s="6"/>
      <c r="D797" s="6"/>
      <c r="E797" s="6"/>
      <c r="F797" s="6"/>
      <c r="G797" s="6"/>
      <c r="H797" s="6"/>
    </row>
    <row r="798" spans="1:8" x14ac:dyDescent="0.25">
      <c r="A798" s="6"/>
      <c r="B798" s="6"/>
      <c r="C798" s="6"/>
      <c r="D798" s="6"/>
      <c r="E798" s="6"/>
      <c r="F798" s="6"/>
      <c r="G798" s="6"/>
      <c r="H798" s="6"/>
    </row>
    <row r="799" spans="1:8" x14ac:dyDescent="0.25">
      <c r="A799" s="6"/>
      <c r="B799" s="6"/>
      <c r="C799" s="6"/>
      <c r="D799" s="6"/>
      <c r="E799" s="6"/>
      <c r="F799" s="6"/>
      <c r="G799" s="6"/>
      <c r="H799" s="6"/>
    </row>
    <row r="800" spans="1:8" x14ac:dyDescent="0.25">
      <c r="A800" s="6"/>
      <c r="B800" s="6"/>
      <c r="C800" s="6"/>
      <c r="D800" s="6"/>
      <c r="E800" s="6"/>
      <c r="F800" s="6"/>
      <c r="G800" s="6"/>
      <c r="H800" s="6"/>
    </row>
    <row r="801" spans="1:8" x14ac:dyDescent="0.25">
      <c r="A801" s="6"/>
      <c r="B801" s="6"/>
      <c r="C801" s="6"/>
      <c r="D801" s="6"/>
      <c r="E801" s="6"/>
      <c r="F801" s="6"/>
      <c r="G801" s="6"/>
      <c r="H801" s="6"/>
    </row>
    <row r="802" spans="1:8" x14ac:dyDescent="0.25">
      <c r="A802" s="6"/>
      <c r="B802" s="6"/>
      <c r="C802" s="6"/>
      <c r="D802" s="6"/>
      <c r="E802" s="6"/>
      <c r="F802" s="6"/>
      <c r="G802" s="6"/>
      <c r="H802" s="6"/>
    </row>
    <row r="803" spans="1:8" x14ac:dyDescent="0.25">
      <c r="A803" s="6"/>
      <c r="B803" s="6"/>
      <c r="C803" s="6"/>
      <c r="D803" s="6"/>
      <c r="E803" s="6"/>
      <c r="F803" s="6"/>
      <c r="G803" s="6"/>
      <c r="H803" s="6"/>
    </row>
    <row r="804" spans="1:8" x14ac:dyDescent="0.25">
      <c r="A804" s="6"/>
      <c r="B804" s="6"/>
      <c r="C804" s="6"/>
      <c r="D804" s="6"/>
      <c r="E804" s="6"/>
      <c r="F804" s="6"/>
      <c r="G804" s="6"/>
      <c r="H804" s="6"/>
    </row>
    <row r="805" spans="1:8" x14ac:dyDescent="0.25">
      <c r="A805" s="6"/>
      <c r="B805" s="6"/>
      <c r="C805" s="6"/>
      <c r="D805" s="6"/>
      <c r="E805" s="6"/>
      <c r="F805" s="6"/>
      <c r="G805" s="6"/>
      <c r="H805" s="6"/>
    </row>
    <row r="806" spans="1:8" x14ac:dyDescent="0.25">
      <c r="A806" s="6"/>
      <c r="B806" s="6"/>
      <c r="C806" s="6"/>
      <c r="D806" s="6"/>
      <c r="E806" s="6"/>
      <c r="F806" s="6"/>
      <c r="G806" s="6"/>
      <c r="H806" s="6"/>
    </row>
    <row r="807" spans="1:8" x14ac:dyDescent="0.25">
      <c r="A807" s="6"/>
      <c r="B807" s="6"/>
      <c r="C807" s="6"/>
      <c r="D807" s="6"/>
      <c r="E807" s="6"/>
      <c r="F807" s="6"/>
      <c r="G807" s="6"/>
      <c r="H807" s="6"/>
    </row>
    <row r="808" spans="1:8" x14ac:dyDescent="0.25">
      <c r="A808" s="6"/>
      <c r="B808" s="6"/>
      <c r="C808" s="6"/>
      <c r="D808" s="6"/>
      <c r="E808" s="6"/>
      <c r="F808" s="6"/>
      <c r="G808" s="6"/>
      <c r="H808" s="6"/>
    </row>
    <row r="809" spans="1:8" x14ac:dyDescent="0.25">
      <c r="A809" s="6"/>
      <c r="B809" s="6"/>
      <c r="C809" s="6"/>
      <c r="D809" s="6"/>
      <c r="E809" s="6"/>
      <c r="F809" s="6"/>
      <c r="G809" s="6"/>
      <c r="H809" s="6"/>
    </row>
    <row r="810" spans="1:8" x14ac:dyDescent="0.25">
      <c r="A810" s="6"/>
      <c r="B810" s="6"/>
      <c r="C810" s="6"/>
      <c r="D810" s="6"/>
      <c r="E810" s="6"/>
      <c r="F810" s="6"/>
      <c r="G810" s="6"/>
      <c r="H810" s="6"/>
    </row>
    <row r="811" spans="1:8" x14ac:dyDescent="0.25">
      <c r="A811" s="6"/>
      <c r="B811" s="6"/>
      <c r="C811" s="6"/>
      <c r="D811" s="6"/>
      <c r="E811" s="6"/>
      <c r="F811" s="6"/>
      <c r="G811" s="6"/>
      <c r="H811" s="6"/>
    </row>
    <row r="812" spans="1:8" x14ac:dyDescent="0.25">
      <c r="A812" s="6"/>
      <c r="B812" s="6"/>
      <c r="C812" s="6"/>
      <c r="D812" s="6"/>
      <c r="E812" s="6"/>
      <c r="F812" s="6"/>
      <c r="G812" s="6"/>
      <c r="H812" s="6"/>
    </row>
    <row r="813" spans="1:8" x14ac:dyDescent="0.25">
      <c r="A813" s="6"/>
      <c r="B813" s="6"/>
      <c r="C813" s="6"/>
      <c r="D813" s="6"/>
      <c r="E813" s="6"/>
      <c r="F813" s="6"/>
      <c r="G813" s="6"/>
      <c r="H813" s="6"/>
    </row>
    <row r="814" spans="1:8" x14ac:dyDescent="0.25">
      <c r="A814" s="6"/>
      <c r="B814" s="6"/>
      <c r="C814" s="6"/>
      <c r="D814" s="6"/>
      <c r="E814" s="6"/>
      <c r="F814" s="6"/>
      <c r="G814" s="6"/>
      <c r="H814" s="6"/>
    </row>
    <row r="815" spans="1:8" x14ac:dyDescent="0.25">
      <c r="A815" s="6"/>
      <c r="B815" s="6"/>
      <c r="C815" s="6"/>
      <c r="D815" s="6"/>
      <c r="E815" s="6"/>
      <c r="F815" s="6"/>
      <c r="G815" s="6"/>
      <c r="H815" s="6"/>
    </row>
    <row r="816" spans="1:8" x14ac:dyDescent="0.25">
      <c r="A816" s="6"/>
      <c r="B816" s="6"/>
      <c r="C816" s="6"/>
      <c r="D816" s="6"/>
      <c r="E816" s="6"/>
      <c r="F816" s="6"/>
      <c r="G816" s="6"/>
      <c r="H816" s="6"/>
    </row>
    <row r="817" spans="1:8" x14ac:dyDescent="0.25">
      <c r="A817" s="6"/>
      <c r="B817" s="6"/>
      <c r="C817" s="6"/>
      <c r="D817" s="6"/>
      <c r="E817" s="6"/>
      <c r="F817" s="6"/>
      <c r="G817" s="6"/>
      <c r="H817" s="6"/>
    </row>
    <row r="818" spans="1:8" x14ac:dyDescent="0.25">
      <c r="A818" s="6"/>
      <c r="B818" s="6"/>
      <c r="C818" s="6"/>
      <c r="D818" s="6"/>
      <c r="E818" s="6"/>
      <c r="F818" s="6"/>
      <c r="G818" s="6"/>
      <c r="H818" s="6"/>
    </row>
    <row r="819" spans="1:8" x14ac:dyDescent="0.25">
      <c r="A819" s="6"/>
      <c r="B819" s="6"/>
      <c r="C819" s="6"/>
      <c r="D819" s="6"/>
      <c r="E819" s="6"/>
      <c r="F819" s="6"/>
      <c r="G819" s="6"/>
      <c r="H819" s="6"/>
    </row>
    <row r="820" spans="1:8" x14ac:dyDescent="0.25">
      <c r="A820" s="6"/>
      <c r="B820" s="6"/>
      <c r="C820" s="6"/>
      <c r="D820" s="6"/>
      <c r="E820" s="6"/>
      <c r="F820" s="6"/>
      <c r="G820" s="6"/>
      <c r="H820" s="6"/>
    </row>
    <row r="821" spans="1:8" x14ac:dyDescent="0.25">
      <c r="A821" s="6"/>
      <c r="B821" s="6"/>
      <c r="C821" s="6"/>
      <c r="D821" s="6"/>
      <c r="E821" s="6"/>
      <c r="F821" s="6"/>
      <c r="G821" s="6"/>
      <c r="H821" s="6"/>
    </row>
    <row r="822" spans="1:8" x14ac:dyDescent="0.25">
      <c r="A822" s="6"/>
      <c r="B822" s="6"/>
      <c r="C822" s="6"/>
      <c r="D822" s="6"/>
      <c r="E822" s="6"/>
      <c r="F822" s="6"/>
      <c r="G822" s="6"/>
      <c r="H822" s="6"/>
    </row>
    <row r="823" spans="1:8" x14ac:dyDescent="0.25">
      <c r="A823" s="6"/>
      <c r="B823" s="6"/>
      <c r="C823" s="6"/>
      <c r="D823" s="6"/>
      <c r="E823" s="6"/>
      <c r="F823" s="6"/>
      <c r="G823" s="6"/>
      <c r="H823" s="6"/>
    </row>
    <row r="824" spans="1:8" x14ac:dyDescent="0.25">
      <c r="A824" s="6"/>
      <c r="B824" s="6"/>
      <c r="C824" s="6"/>
      <c r="D824" s="6"/>
      <c r="E824" s="6"/>
      <c r="F824" s="6"/>
      <c r="G824" s="6"/>
      <c r="H824" s="6"/>
    </row>
    <row r="825" spans="1:8" x14ac:dyDescent="0.25">
      <c r="A825" s="6"/>
      <c r="B825" s="6"/>
      <c r="C825" s="6"/>
      <c r="D825" s="6"/>
      <c r="E825" s="6"/>
      <c r="F825" s="6"/>
      <c r="G825" s="6"/>
      <c r="H825" s="6"/>
    </row>
    <row r="826" spans="1:8" x14ac:dyDescent="0.25">
      <c r="A826" s="6"/>
      <c r="B826" s="6"/>
      <c r="C826" s="6"/>
      <c r="D826" s="6"/>
      <c r="E826" s="6"/>
      <c r="F826" s="6"/>
      <c r="G826" s="6"/>
      <c r="H826" s="6"/>
    </row>
    <row r="827" spans="1:8" x14ac:dyDescent="0.25">
      <c r="A827" s="6"/>
      <c r="B827" s="6"/>
      <c r="C827" s="6"/>
      <c r="D827" s="6"/>
      <c r="E827" s="6"/>
      <c r="F827" s="6"/>
      <c r="G827" s="6"/>
      <c r="H827" s="6"/>
    </row>
    <row r="828" spans="1:8" x14ac:dyDescent="0.25">
      <c r="A828" s="6"/>
      <c r="B828" s="6"/>
      <c r="C828" s="6"/>
      <c r="D828" s="6"/>
      <c r="E828" s="6"/>
      <c r="F828" s="6"/>
      <c r="G828" s="6"/>
      <c r="H828" s="6"/>
    </row>
    <row r="829" spans="1:8" x14ac:dyDescent="0.25">
      <c r="A829" s="6"/>
      <c r="B829" s="6"/>
      <c r="C829" s="6"/>
      <c r="D829" s="6"/>
      <c r="E829" s="6"/>
      <c r="F829" s="6"/>
      <c r="G829" s="6"/>
      <c r="H829" s="6"/>
    </row>
    <row r="830" spans="1:8" x14ac:dyDescent="0.25">
      <c r="A830" s="6"/>
      <c r="B830" s="6"/>
      <c r="C830" s="6"/>
      <c r="D830" s="6"/>
      <c r="E830" s="6"/>
      <c r="F830" s="6"/>
      <c r="G830" s="6"/>
      <c r="H830" s="6"/>
    </row>
    <row r="831" spans="1:8" x14ac:dyDescent="0.25">
      <c r="A831" s="6"/>
      <c r="B831" s="6"/>
      <c r="C831" s="6"/>
      <c r="D831" s="6"/>
      <c r="E831" s="6"/>
      <c r="F831" s="6"/>
      <c r="G831" s="6"/>
      <c r="H831" s="6"/>
    </row>
    <row r="832" spans="1:8" x14ac:dyDescent="0.25">
      <c r="A832" s="6"/>
      <c r="B832" s="6"/>
      <c r="C832" s="6"/>
      <c r="D832" s="6"/>
      <c r="E832" s="6"/>
      <c r="F832" s="6"/>
      <c r="G832" s="6"/>
      <c r="H832" s="6"/>
    </row>
    <row r="833" spans="1:8" x14ac:dyDescent="0.25">
      <c r="A833" s="6"/>
      <c r="B833" s="6"/>
      <c r="C833" s="6"/>
      <c r="D833" s="6"/>
      <c r="E833" s="6"/>
      <c r="F833" s="6"/>
      <c r="G833" s="6"/>
      <c r="H833" s="6"/>
    </row>
    <row r="834" spans="1:8" x14ac:dyDescent="0.25">
      <c r="A834" s="6"/>
      <c r="B834" s="6"/>
      <c r="C834" s="6"/>
      <c r="D834" s="6"/>
      <c r="E834" s="6"/>
      <c r="F834" s="6"/>
      <c r="G834" s="6"/>
      <c r="H834" s="6"/>
    </row>
    <row r="835" spans="1:8" x14ac:dyDescent="0.25">
      <c r="A835" s="6"/>
      <c r="B835" s="6"/>
      <c r="C835" s="6"/>
      <c r="D835" s="6"/>
      <c r="E835" s="6"/>
      <c r="F835" s="6"/>
      <c r="G835" s="6"/>
      <c r="H835" s="6"/>
    </row>
    <row r="836" spans="1:8" x14ac:dyDescent="0.25">
      <c r="A836" s="6"/>
      <c r="B836" s="6"/>
      <c r="C836" s="6"/>
      <c r="D836" s="6"/>
      <c r="E836" s="6"/>
      <c r="F836" s="6"/>
      <c r="G836" s="6"/>
      <c r="H836" s="6"/>
    </row>
    <row r="837" spans="1:8" x14ac:dyDescent="0.25">
      <c r="A837" s="6"/>
      <c r="B837" s="6"/>
      <c r="C837" s="6"/>
      <c r="D837" s="6"/>
      <c r="E837" s="6"/>
      <c r="F837" s="6"/>
      <c r="G837" s="6"/>
      <c r="H837" s="6"/>
    </row>
    <row r="838" spans="1:8" x14ac:dyDescent="0.25">
      <c r="A838" s="6"/>
      <c r="B838" s="6"/>
      <c r="C838" s="6"/>
      <c r="D838" s="6"/>
      <c r="E838" s="6"/>
      <c r="F838" s="6"/>
      <c r="G838" s="6"/>
      <c r="H838" s="6"/>
    </row>
    <row r="839" spans="1:8" x14ac:dyDescent="0.25">
      <c r="A839" s="6"/>
      <c r="B839" s="6"/>
      <c r="C839" s="6"/>
      <c r="D839" s="6"/>
      <c r="E839" s="6"/>
      <c r="F839" s="6"/>
      <c r="G839" s="6"/>
      <c r="H839" s="6"/>
    </row>
    <row r="840" spans="1:8" x14ac:dyDescent="0.25">
      <c r="A840" s="6"/>
      <c r="B840" s="6"/>
      <c r="C840" s="6"/>
      <c r="D840" s="6"/>
      <c r="E840" s="6"/>
      <c r="F840" s="6"/>
      <c r="G840" s="6"/>
      <c r="H840" s="6"/>
    </row>
    <row r="841" spans="1:8" x14ac:dyDescent="0.25">
      <c r="A841" s="6"/>
      <c r="B841" s="6"/>
      <c r="C841" s="6"/>
      <c r="D841" s="6"/>
      <c r="E841" s="6"/>
      <c r="F841" s="6"/>
      <c r="G841" s="6"/>
      <c r="H841" s="6"/>
    </row>
    <row r="842" spans="1:8" x14ac:dyDescent="0.25">
      <c r="A842" s="6"/>
      <c r="B842" s="6"/>
      <c r="C842" s="6"/>
      <c r="D842" s="6"/>
      <c r="E842" s="6"/>
      <c r="F842" s="6"/>
      <c r="G842" s="6"/>
      <c r="H842" s="6"/>
    </row>
    <row r="843" spans="1:8" x14ac:dyDescent="0.25">
      <c r="A843" s="6"/>
      <c r="B843" s="6"/>
      <c r="C843" s="6"/>
      <c r="D843" s="6"/>
      <c r="E843" s="6"/>
      <c r="F843" s="6"/>
      <c r="G843" s="6"/>
      <c r="H843" s="6"/>
    </row>
    <row r="844" spans="1:8" x14ac:dyDescent="0.25">
      <c r="A844" s="6"/>
      <c r="B844" s="6"/>
      <c r="C844" s="6"/>
      <c r="D844" s="6"/>
      <c r="E844" s="6"/>
      <c r="F844" s="6"/>
      <c r="G844" s="6"/>
      <c r="H844" s="6"/>
    </row>
    <row r="845" spans="1:8" x14ac:dyDescent="0.25">
      <c r="A845" s="6"/>
      <c r="B845" s="6"/>
      <c r="C845" s="6"/>
      <c r="D845" s="6"/>
      <c r="E845" s="6"/>
      <c r="F845" s="6"/>
      <c r="G845" s="6"/>
      <c r="H845" s="6"/>
    </row>
    <row r="846" spans="1:8" x14ac:dyDescent="0.25">
      <c r="A846" s="6"/>
      <c r="B846" s="6"/>
      <c r="C846" s="6"/>
      <c r="D846" s="6"/>
      <c r="E846" s="6"/>
      <c r="F846" s="6"/>
      <c r="G846" s="6"/>
      <c r="H846" s="6"/>
    </row>
    <row r="847" spans="1:8" x14ac:dyDescent="0.25">
      <c r="A847" s="6"/>
      <c r="B847" s="6"/>
      <c r="C847" s="6"/>
      <c r="D847" s="6"/>
      <c r="E847" s="6"/>
      <c r="F847" s="6"/>
      <c r="G847" s="6"/>
      <c r="H847" s="6"/>
    </row>
    <row r="848" spans="1:8" x14ac:dyDescent="0.25">
      <c r="A848" s="6"/>
      <c r="B848" s="6"/>
      <c r="C848" s="6"/>
      <c r="D848" s="6"/>
      <c r="E848" s="6"/>
      <c r="F848" s="6"/>
      <c r="G848" s="6"/>
      <c r="H848" s="6"/>
    </row>
    <row r="849" spans="1:8" x14ac:dyDescent="0.25">
      <c r="A849" s="6"/>
      <c r="B849" s="6"/>
      <c r="C849" s="6"/>
      <c r="D849" s="6"/>
      <c r="E849" s="6"/>
      <c r="F849" s="6"/>
      <c r="G849" s="6"/>
      <c r="H849" s="6"/>
    </row>
    <row r="850" spans="1:8" x14ac:dyDescent="0.25">
      <c r="A850" s="6"/>
      <c r="B850" s="6"/>
      <c r="C850" s="6"/>
      <c r="D850" s="6"/>
      <c r="E850" s="6"/>
      <c r="F850" s="6"/>
      <c r="G850" s="6"/>
      <c r="H850" s="6"/>
    </row>
    <row r="851" spans="1:8" x14ac:dyDescent="0.25">
      <c r="A851" s="6"/>
      <c r="B851" s="6"/>
      <c r="C851" s="6"/>
      <c r="D851" s="6"/>
      <c r="E851" s="6"/>
      <c r="F851" s="6"/>
      <c r="G851" s="6"/>
      <c r="H851" s="6"/>
    </row>
    <row r="852" spans="1:8" x14ac:dyDescent="0.25">
      <c r="A852" s="6"/>
      <c r="B852" s="6"/>
      <c r="C852" s="6"/>
      <c r="D852" s="6"/>
      <c r="E852" s="6"/>
      <c r="F852" s="6"/>
      <c r="G852" s="6"/>
      <c r="H852" s="6"/>
    </row>
    <row r="853" spans="1:8" x14ac:dyDescent="0.25">
      <c r="A853" s="6"/>
      <c r="B853" s="6"/>
      <c r="C853" s="6"/>
      <c r="D853" s="6"/>
      <c r="E853" s="6"/>
      <c r="F853" s="6"/>
      <c r="G853" s="6"/>
      <c r="H853" s="6"/>
    </row>
    <row r="854" spans="1:8" x14ac:dyDescent="0.25">
      <c r="A854" s="6"/>
      <c r="B854" s="6"/>
      <c r="C854" s="6"/>
      <c r="D854" s="6"/>
      <c r="E854" s="6"/>
      <c r="F854" s="6"/>
      <c r="G854" s="6"/>
      <c r="H854" s="6"/>
    </row>
    <row r="855" spans="1:8" x14ac:dyDescent="0.25">
      <c r="A855" s="6"/>
      <c r="B855" s="6"/>
      <c r="C855" s="6"/>
      <c r="D855" s="6"/>
      <c r="E855" s="6"/>
      <c r="F855" s="6"/>
      <c r="G855" s="6"/>
      <c r="H855" s="6"/>
    </row>
    <row r="856" spans="1:8" x14ac:dyDescent="0.25">
      <c r="A856" s="6"/>
      <c r="B856" s="6"/>
      <c r="C856" s="6"/>
      <c r="D856" s="6"/>
      <c r="E856" s="6"/>
      <c r="F856" s="6"/>
      <c r="G856" s="6"/>
      <c r="H856" s="6"/>
    </row>
    <row r="857" spans="1:8" x14ac:dyDescent="0.25">
      <c r="A857" s="6"/>
      <c r="B857" s="6"/>
      <c r="C857" s="6"/>
      <c r="D857" s="6"/>
      <c r="E857" s="6"/>
      <c r="F857" s="6"/>
      <c r="G857" s="6"/>
      <c r="H857" s="6"/>
    </row>
    <row r="858" spans="1:8" x14ac:dyDescent="0.25">
      <c r="A858" s="6"/>
      <c r="B858" s="6"/>
      <c r="C858" s="6"/>
      <c r="D858" s="6"/>
      <c r="E858" s="6"/>
      <c r="F858" s="6"/>
      <c r="G858" s="6"/>
      <c r="H858" s="6"/>
    </row>
    <row r="859" spans="1:8" x14ac:dyDescent="0.25">
      <c r="A859" s="6"/>
      <c r="B859" s="6"/>
      <c r="C859" s="6"/>
      <c r="D859" s="6"/>
      <c r="E859" s="6"/>
      <c r="F859" s="6"/>
      <c r="G859" s="6"/>
      <c r="H859" s="6"/>
    </row>
    <row r="860" spans="1:8" x14ac:dyDescent="0.25">
      <c r="A860" s="6"/>
      <c r="B860" s="6"/>
      <c r="C860" s="6"/>
      <c r="D860" s="6"/>
      <c r="E860" s="6"/>
      <c r="F860" s="6"/>
      <c r="G860" s="6"/>
      <c r="H860" s="6"/>
    </row>
    <row r="861" spans="1:8" x14ac:dyDescent="0.25">
      <c r="A861" s="6"/>
      <c r="B861" s="6"/>
      <c r="C861" s="6"/>
      <c r="D861" s="6"/>
      <c r="E861" s="6"/>
      <c r="F861" s="6"/>
      <c r="G861" s="6"/>
      <c r="H861" s="6"/>
    </row>
    <row r="862" spans="1:8" x14ac:dyDescent="0.25">
      <c r="A862" s="6"/>
      <c r="B862" s="6"/>
      <c r="C862" s="6"/>
      <c r="D862" s="6"/>
      <c r="E862" s="6"/>
      <c r="F862" s="6"/>
      <c r="G862" s="6"/>
      <c r="H862" s="6"/>
    </row>
    <row r="863" spans="1:8" x14ac:dyDescent="0.25">
      <c r="A863" s="6"/>
      <c r="B863" s="6"/>
      <c r="C863" s="6"/>
      <c r="D863" s="6"/>
      <c r="E863" s="6"/>
      <c r="F863" s="6"/>
      <c r="G863" s="6"/>
      <c r="H863" s="6"/>
    </row>
    <row r="864" spans="1:8" x14ac:dyDescent="0.25">
      <c r="A864" s="6"/>
      <c r="B864" s="6"/>
      <c r="C864" s="6"/>
      <c r="D864" s="6"/>
      <c r="E864" s="6"/>
      <c r="F864" s="6"/>
      <c r="G864" s="6"/>
      <c r="H864" s="6"/>
    </row>
    <row r="865" spans="1:8" x14ac:dyDescent="0.25">
      <c r="A865" s="6"/>
      <c r="B865" s="6"/>
      <c r="C865" s="6"/>
      <c r="D865" s="6"/>
      <c r="E865" s="6"/>
      <c r="F865" s="6"/>
      <c r="G865" s="6"/>
      <c r="H865" s="6"/>
    </row>
    <row r="866" spans="1:8" x14ac:dyDescent="0.25">
      <c r="A866" s="6"/>
      <c r="B866" s="6"/>
      <c r="C866" s="6"/>
      <c r="D866" s="6"/>
      <c r="E866" s="6"/>
      <c r="F866" s="6"/>
      <c r="G866" s="6"/>
      <c r="H866" s="6"/>
    </row>
    <row r="867" spans="1:8" x14ac:dyDescent="0.25">
      <c r="A867" s="6"/>
      <c r="B867" s="6"/>
      <c r="C867" s="6"/>
      <c r="D867" s="6"/>
      <c r="E867" s="6"/>
      <c r="F867" s="6"/>
      <c r="G867" s="6"/>
      <c r="H867" s="6"/>
    </row>
    <row r="868" spans="1:8" x14ac:dyDescent="0.25">
      <c r="A868" s="6"/>
      <c r="B868" s="6"/>
      <c r="C868" s="6"/>
      <c r="D868" s="6"/>
      <c r="E868" s="6"/>
      <c r="F868" s="6"/>
      <c r="G868" s="6"/>
      <c r="H868" s="6"/>
    </row>
    <row r="869" spans="1:8" x14ac:dyDescent="0.25">
      <c r="A869" s="6"/>
      <c r="B869" s="6"/>
      <c r="C869" s="6"/>
      <c r="D869" s="6"/>
      <c r="E869" s="6"/>
      <c r="F869" s="6"/>
      <c r="G869" s="6"/>
      <c r="H869" s="6"/>
    </row>
    <row r="870" spans="1:8" x14ac:dyDescent="0.25">
      <c r="A870" s="6"/>
      <c r="B870" s="6"/>
      <c r="C870" s="6"/>
      <c r="D870" s="6"/>
      <c r="E870" s="6"/>
      <c r="F870" s="6"/>
      <c r="G870" s="6"/>
      <c r="H870" s="6"/>
    </row>
    <row r="871" spans="1:8" x14ac:dyDescent="0.25">
      <c r="A871" s="6"/>
      <c r="B871" s="6"/>
      <c r="C871" s="6"/>
      <c r="D871" s="6"/>
      <c r="E871" s="6"/>
      <c r="F871" s="6"/>
      <c r="G871" s="6"/>
      <c r="H871" s="6"/>
    </row>
    <row r="872" spans="1:8" x14ac:dyDescent="0.25">
      <c r="A872" s="6"/>
      <c r="B872" s="6"/>
      <c r="C872" s="6"/>
      <c r="D872" s="6"/>
      <c r="E872" s="6"/>
      <c r="F872" s="6"/>
      <c r="G872" s="6"/>
      <c r="H872" s="6"/>
    </row>
    <row r="873" spans="1:8" x14ac:dyDescent="0.25">
      <c r="A873" s="6"/>
      <c r="B873" s="6"/>
      <c r="C873" s="6"/>
      <c r="D873" s="6"/>
      <c r="E873" s="6"/>
      <c r="F873" s="6"/>
      <c r="G873" s="6"/>
      <c r="H873" s="6"/>
    </row>
    <row r="874" spans="1:8" x14ac:dyDescent="0.25">
      <c r="A874" s="6"/>
      <c r="B874" s="6"/>
      <c r="C874" s="6"/>
      <c r="D874" s="6"/>
      <c r="E874" s="6"/>
      <c r="F874" s="6"/>
      <c r="G874" s="6"/>
      <c r="H874" s="6"/>
    </row>
    <row r="875" spans="1:8" x14ac:dyDescent="0.25">
      <c r="A875" s="6"/>
      <c r="B875" s="6"/>
      <c r="C875" s="6"/>
      <c r="D875" s="6"/>
      <c r="E875" s="6"/>
      <c r="F875" s="6"/>
      <c r="G875" s="6"/>
      <c r="H875" s="6"/>
    </row>
    <row r="876" spans="1:8" x14ac:dyDescent="0.25">
      <c r="A876" s="6"/>
      <c r="B876" s="6"/>
      <c r="C876" s="6"/>
      <c r="D876" s="6"/>
      <c r="E876" s="6"/>
      <c r="F876" s="6"/>
      <c r="G876" s="6"/>
      <c r="H876" s="6"/>
    </row>
    <row r="877" spans="1:8" x14ac:dyDescent="0.25">
      <c r="A877" s="6"/>
      <c r="B877" s="6"/>
      <c r="C877" s="6"/>
      <c r="D877" s="6"/>
      <c r="E877" s="6"/>
      <c r="F877" s="6"/>
      <c r="G877" s="6"/>
      <c r="H877" s="6"/>
    </row>
    <row r="878" spans="1:8" x14ac:dyDescent="0.25">
      <c r="A878" s="6"/>
      <c r="B878" s="6"/>
      <c r="C878" s="6"/>
      <c r="D878" s="6"/>
      <c r="E878" s="6"/>
      <c r="F878" s="6"/>
      <c r="G878" s="6"/>
      <c r="H878" s="6"/>
    </row>
    <row r="879" spans="1:8" x14ac:dyDescent="0.25">
      <c r="A879" s="6"/>
      <c r="B879" s="6"/>
      <c r="C879" s="6"/>
      <c r="D879" s="6"/>
      <c r="E879" s="6"/>
      <c r="F879" s="6"/>
      <c r="G879" s="6"/>
      <c r="H879" s="6"/>
    </row>
    <row r="880" spans="1:8" x14ac:dyDescent="0.25">
      <c r="A880" s="6"/>
      <c r="B880" s="6"/>
      <c r="C880" s="6"/>
      <c r="D880" s="6"/>
      <c r="E880" s="6"/>
      <c r="F880" s="6"/>
      <c r="G880" s="6"/>
      <c r="H880" s="6"/>
    </row>
    <row r="881" spans="1:8" x14ac:dyDescent="0.25">
      <c r="A881" s="6"/>
      <c r="B881" s="6"/>
      <c r="C881" s="6"/>
      <c r="D881" s="6"/>
      <c r="E881" s="6"/>
      <c r="F881" s="6"/>
      <c r="G881" s="6"/>
      <c r="H881" s="6"/>
    </row>
    <row r="882" spans="1:8" x14ac:dyDescent="0.25">
      <c r="A882" s="6"/>
      <c r="B882" s="6"/>
      <c r="C882" s="6"/>
      <c r="D882" s="6"/>
      <c r="E882" s="6"/>
      <c r="F882" s="6"/>
      <c r="G882" s="6"/>
      <c r="H882" s="6"/>
    </row>
    <row r="883" spans="1:8" x14ac:dyDescent="0.25">
      <c r="A883" s="6"/>
      <c r="B883" s="6"/>
      <c r="C883" s="6"/>
      <c r="D883" s="6"/>
      <c r="E883" s="6"/>
      <c r="F883" s="6"/>
      <c r="G883" s="6"/>
      <c r="H883" s="6"/>
    </row>
    <row r="884" spans="1:8" x14ac:dyDescent="0.25">
      <c r="A884" s="6"/>
      <c r="B884" s="6"/>
      <c r="C884" s="6"/>
      <c r="D884" s="6"/>
      <c r="E884" s="6"/>
      <c r="F884" s="6"/>
      <c r="G884" s="6"/>
      <c r="H884" s="6"/>
    </row>
    <row r="885" spans="1:8" x14ac:dyDescent="0.25">
      <c r="A885" s="6"/>
      <c r="B885" s="6"/>
      <c r="C885" s="6"/>
      <c r="D885" s="6"/>
      <c r="E885" s="6"/>
      <c r="F885" s="6"/>
      <c r="G885" s="6"/>
      <c r="H885" s="6"/>
    </row>
    <row r="886" spans="1:8" x14ac:dyDescent="0.25">
      <c r="A886" s="6"/>
      <c r="B886" s="6"/>
      <c r="C886" s="6"/>
      <c r="D886" s="6"/>
      <c r="E886" s="6"/>
      <c r="F886" s="6"/>
      <c r="G886" s="6"/>
      <c r="H886" s="6"/>
    </row>
    <row r="887" spans="1:8" x14ac:dyDescent="0.25">
      <c r="A887" s="6"/>
      <c r="B887" s="6"/>
      <c r="C887" s="6"/>
      <c r="D887" s="6"/>
      <c r="E887" s="6"/>
      <c r="F887" s="6"/>
      <c r="G887" s="6"/>
      <c r="H887" s="6"/>
    </row>
    <row r="888" spans="1:8" x14ac:dyDescent="0.25">
      <c r="A888" s="6"/>
      <c r="B888" s="6"/>
      <c r="C888" s="6"/>
      <c r="D888" s="6"/>
      <c r="E888" s="6"/>
      <c r="F888" s="6"/>
      <c r="G888" s="6"/>
      <c r="H888" s="6"/>
    </row>
    <row r="889" spans="1:8" x14ac:dyDescent="0.25">
      <c r="A889" s="6"/>
      <c r="B889" s="6"/>
      <c r="C889" s="6"/>
      <c r="D889" s="6"/>
      <c r="E889" s="6"/>
      <c r="F889" s="6"/>
      <c r="G889" s="6"/>
      <c r="H889" s="6"/>
    </row>
    <row r="890" spans="1:8" x14ac:dyDescent="0.25">
      <c r="A890" s="6"/>
      <c r="B890" s="6"/>
      <c r="C890" s="6"/>
      <c r="D890" s="6"/>
      <c r="E890" s="6"/>
      <c r="F890" s="6"/>
      <c r="G890" s="6"/>
      <c r="H890" s="6"/>
    </row>
    <row r="891" spans="1:8" x14ac:dyDescent="0.25">
      <c r="A891" s="6"/>
      <c r="B891" s="6"/>
      <c r="C891" s="6"/>
      <c r="D891" s="6"/>
      <c r="E891" s="6"/>
      <c r="F891" s="6"/>
      <c r="G891" s="6"/>
      <c r="H891" s="6"/>
    </row>
    <row r="892" spans="1:8" x14ac:dyDescent="0.25">
      <c r="A892" s="6"/>
      <c r="B892" s="6"/>
      <c r="C892" s="6"/>
      <c r="D892" s="6"/>
      <c r="E892" s="6"/>
      <c r="F892" s="6"/>
      <c r="G892" s="6"/>
      <c r="H892" s="6"/>
    </row>
    <row r="893" spans="1:8" x14ac:dyDescent="0.25">
      <c r="A893" s="6"/>
      <c r="B893" s="6"/>
      <c r="C893" s="6"/>
      <c r="D893" s="6"/>
      <c r="E893" s="6"/>
      <c r="F893" s="6"/>
      <c r="G893" s="6"/>
      <c r="H893" s="6"/>
    </row>
    <row r="894" spans="1:8" x14ac:dyDescent="0.25">
      <c r="A894" s="6"/>
      <c r="B894" s="6"/>
      <c r="C894" s="6"/>
      <c r="D894" s="6"/>
      <c r="E894" s="6"/>
      <c r="F894" s="6"/>
      <c r="G894" s="6"/>
      <c r="H894" s="6"/>
    </row>
    <row r="895" spans="1:8" x14ac:dyDescent="0.25">
      <c r="A895" s="6"/>
      <c r="B895" s="6"/>
      <c r="C895" s="6"/>
      <c r="D895" s="6"/>
      <c r="E895" s="6"/>
      <c r="F895" s="6"/>
      <c r="G895" s="6"/>
      <c r="H895" s="6"/>
    </row>
    <row r="896" spans="1:8" x14ac:dyDescent="0.25">
      <c r="A896" s="6"/>
      <c r="B896" s="6"/>
      <c r="C896" s="6"/>
      <c r="D896" s="6"/>
      <c r="E896" s="6"/>
      <c r="F896" s="6"/>
      <c r="G896" s="6"/>
      <c r="H896" s="6"/>
    </row>
    <row r="897" spans="1:8" x14ac:dyDescent="0.25">
      <c r="A897" s="6"/>
      <c r="B897" s="6"/>
      <c r="C897" s="6"/>
      <c r="D897" s="6"/>
      <c r="E897" s="6"/>
      <c r="F897" s="6"/>
      <c r="G897" s="6"/>
      <c r="H897" s="6"/>
    </row>
    <row r="898" spans="1:8" x14ac:dyDescent="0.25">
      <c r="A898" s="6"/>
      <c r="B898" s="6"/>
      <c r="C898" s="6"/>
      <c r="D898" s="6"/>
      <c r="E898" s="6"/>
      <c r="F898" s="6"/>
      <c r="G898" s="6"/>
      <c r="H898" s="6"/>
    </row>
    <row r="899" spans="1:8" x14ac:dyDescent="0.25">
      <c r="A899" s="6"/>
      <c r="B899" s="6"/>
      <c r="C899" s="6"/>
      <c r="D899" s="6"/>
      <c r="E899" s="6"/>
      <c r="F899" s="6"/>
      <c r="G899" s="6"/>
      <c r="H899" s="6"/>
    </row>
    <row r="900" spans="1:8" x14ac:dyDescent="0.25">
      <c r="A900" s="6"/>
      <c r="B900" s="6"/>
      <c r="C900" s="6"/>
      <c r="D900" s="6"/>
      <c r="E900" s="6"/>
      <c r="F900" s="6"/>
      <c r="G900" s="6"/>
      <c r="H900" s="6"/>
    </row>
    <row r="901" spans="1:8" x14ac:dyDescent="0.25">
      <c r="A901" s="6"/>
      <c r="B901" s="6"/>
      <c r="C901" s="6"/>
      <c r="D901" s="6"/>
      <c r="E901" s="6"/>
      <c r="F901" s="6"/>
      <c r="G901" s="6"/>
      <c r="H901" s="6"/>
    </row>
    <row r="902" spans="1:8" x14ac:dyDescent="0.25">
      <c r="A902" s="6"/>
      <c r="B902" s="6"/>
      <c r="C902" s="6"/>
      <c r="D902" s="6"/>
      <c r="E902" s="6"/>
      <c r="F902" s="6"/>
      <c r="G902" s="6"/>
      <c r="H902" s="6"/>
    </row>
    <row r="903" spans="1:8" x14ac:dyDescent="0.25">
      <c r="A903" s="6"/>
      <c r="B903" s="6"/>
      <c r="C903" s="6"/>
      <c r="D903" s="6"/>
      <c r="E903" s="6"/>
      <c r="F903" s="6"/>
      <c r="G903" s="6"/>
      <c r="H903" s="6"/>
    </row>
    <row r="904" spans="1:8" x14ac:dyDescent="0.25">
      <c r="A904" s="6"/>
      <c r="B904" s="6"/>
      <c r="C904" s="6"/>
      <c r="D904" s="6"/>
      <c r="E904" s="6"/>
      <c r="F904" s="6"/>
      <c r="G904" s="6"/>
      <c r="H904" s="6"/>
    </row>
    <row r="905" spans="1:8" x14ac:dyDescent="0.25">
      <c r="A905" s="6"/>
      <c r="B905" s="6"/>
      <c r="C905" s="6"/>
      <c r="D905" s="6"/>
      <c r="E905" s="6"/>
      <c r="F905" s="6"/>
      <c r="G905" s="6"/>
      <c r="H905" s="6"/>
    </row>
    <row r="906" spans="1:8" x14ac:dyDescent="0.25">
      <c r="A906" s="6"/>
      <c r="B906" s="6"/>
      <c r="C906" s="6"/>
      <c r="D906" s="6"/>
      <c r="E906" s="6"/>
      <c r="F906" s="6"/>
      <c r="G906" s="6"/>
      <c r="H906" s="6"/>
    </row>
    <row r="907" spans="1:8" x14ac:dyDescent="0.25">
      <c r="A907" s="6"/>
      <c r="B907" s="6"/>
      <c r="C907" s="6"/>
      <c r="D907" s="6"/>
      <c r="E907" s="6"/>
      <c r="F907" s="6"/>
      <c r="G907" s="6"/>
      <c r="H907" s="6"/>
    </row>
    <row r="908" spans="1:8" x14ac:dyDescent="0.25">
      <c r="A908" s="6"/>
      <c r="B908" s="6"/>
      <c r="C908" s="6"/>
      <c r="D908" s="6"/>
      <c r="E908" s="6"/>
      <c r="F908" s="6"/>
      <c r="G908" s="6"/>
      <c r="H908" s="6"/>
    </row>
    <row r="909" spans="1:8" x14ac:dyDescent="0.25">
      <c r="A909" s="6"/>
      <c r="B909" s="6"/>
      <c r="C909" s="6"/>
      <c r="D909" s="6"/>
      <c r="E909" s="6"/>
      <c r="F909" s="6"/>
      <c r="G909" s="6"/>
      <c r="H909" s="6"/>
    </row>
    <row r="910" spans="1:8" x14ac:dyDescent="0.25">
      <c r="A910" s="6"/>
      <c r="B910" s="6"/>
      <c r="C910" s="6"/>
      <c r="D910" s="6"/>
      <c r="E910" s="6"/>
      <c r="F910" s="6"/>
      <c r="G910" s="6"/>
      <c r="H910" s="6"/>
    </row>
    <row r="911" spans="1:8" x14ac:dyDescent="0.25">
      <c r="A911" s="6"/>
      <c r="B911" s="6"/>
      <c r="C911" s="6"/>
      <c r="D911" s="6"/>
      <c r="E911" s="6"/>
      <c r="F911" s="6"/>
      <c r="G911" s="6"/>
      <c r="H911" s="6"/>
    </row>
    <row r="912" spans="1:8" x14ac:dyDescent="0.25">
      <c r="A912" s="6"/>
      <c r="B912" s="6"/>
      <c r="C912" s="6"/>
      <c r="D912" s="6"/>
      <c r="E912" s="6"/>
      <c r="F912" s="6"/>
      <c r="G912" s="6"/>
      <c r="H912" s="6"/>
    </row>
    <row r="913" spans="1:8" x14ac:dyDescent="0.25">
      <c r="A913" s="6"/>
      <c r="B913" s="6"/>
      <c r="C913" s="6"/>
      <c r="D913" s="6"/>
      <c r="E913" s="6"/>
      <c r="F913" s="6"/>
      <c r="G913" s="6"/>
      <c r="H913" s="6"/>
    </row>
    <row r="914" spans="1:8" x14ac:dyDescent="0.25">
      <c r="A914" s="6"/>
      <c r="B914" s="6"/>
      <c r="C914" s="6"/>
      <c r="D914" s="6"/>
      <c r="E914" s="6"/>
      <c r="F914" s="6"/>
      <c r="G914" s="6"/>
      <c r="H914" s="6"/>
    </row>
    <row r="915" spans="1:8" x14ac:dyDescent="0.25">
      <c r="A915" s="6"/>
      <c r="B915" s="6"/>
      <c r="C915" s="6"/>
      <c r="D915" s="6"/>
      <c r="E915" s="6"/>
      <c r="F915" s="6"/>
      <c r="G915" s="6"/>
      <c r="H915" s="6"/>
    </row>
    <row r="916" spans="1:8" x14ac:dyDescent="0.25">
      <c r="A916" s="6"/>
      <c r="B916" s="6"/>
      <c r="C916" s="6"/>
      <c r="D916" s="6"/>
      <c r="E916" s="6"/>
      <c r="F916" s="6"/>
      <c r="G916" s="6"/>
      <c r="H916" s="6"/>
    </row>
    <row r="917" spans="1:8" x14ac:dyDescent="0.25">
      <c r="A917" s="6"/>
      <c r="B917" s="6"/>
      <c r="C917" s="6"/>
      <c r="D917" s="6"/>
      <c r="E917" s="6"/>
      <c r="F917" s="6"/>
      <c r="G917" s="6"/>
      <c r="H917" s="6"/>
    </row>
    <row r="918" spans="1:8" x14ac:dyDescent="0.25">
      <c r="A918" s="6"/>
      <c r="B918" s="6"/>
      <c r="C918" s="6"/>
      <c r="D918" s="6"/>
      <c r="E918" s="6"/>
      <c r="F918" s="6"/>
      <c r="G918" s="6"/>
      <c r="H918" s="6"/>
    </row>
    <row r="919" spans="1:8" x14ac:dyDescent="0.25">
      <c r="A919" s="6"/>
      <c r="B919" s="6"/>
      <c r="C919" s="6"/>
      <c r="D919" s="6"/>
      <c r="E919" s="6"/>
      <c r="F919" s="6"/>
      <c r="G919" s="6"/>
      <c r="H919" s="6"/>
    </row>
    <row r="920" spans="1:8" x14ac:dyDescent="0.25">
      <c r="A920" s="6"/>
      <c r="B920" s="6"/>
      <c r="C920" s="6"/>
      <c r="D920" s="6"/>
      <c r="E920" s="6"/>
      <c r="F920" s="6"/>
      <c r="G920" s="6"/>
      <c r="H920" s="6"/>
    </row>
    <row r="921" spans="1:8" x14ac:dyDescent="0.25">
      <c r="A921" s="6"/>
      <c r="B921" s="6"/>
      <c r="C921" s="6"/>
      <c r="D921" s="6"/>
      <c r="E921" s="6"/>
      <c r="F921" s="6"/>
      <c r="G921" s="6"/>
      <c r="H921" s="6"/>
    </row>
    <row r="922" spans="1:8" x14ac:dyDescent="0.25">
      <c r="A922" s="6"/>
      <c r="B922" s="6"/>
      <c r="C922" s="6"/>
      <c r="D922" s="6"/>
      <c r="E922" s="6"/>
      <c r="F922" s="6"/>
      <c r="G922" s="6"/>
      <c r="H922" s="6"/>
    </row>
    <row r="923" spans="1:8" x14ac:dyDescent="0.25">
      <c r="A923" s="6"/>
      <c r="B923" s="6"/>
      <c r="C923" s="6"/>
      <c r="D923" s="6"/>
      <c r="E923" s="6"/>
      <c r="F923" s="6"/>
      <c r="G923" s="6"/>
      <c r="H923" s="6"/>
    </row>
    <row r="924" spans="1:8" x14ac:dyDescent="0.25">
      <c r="A924" s="6"/>
      <c r="B924" s="6"/>
      <c r="C924" s="6"/>
      <c r="D924" s="6"/>
      <c r="E924" s="6"/>
      <c r="F924" s="6"/>
      <c r="G924" s="6"/>
      <c r="H924" s="6"/>
    </row>
    <row r="925" spans="1:8" x14ac:dyDescent="0.25">
      <c r="A925" s="6"/>
      <c r="B925" s="6"/>
      <c r="C925" s="6"/>
      <c r="D925" s="6"/>
      <c r="E925" s="6"/>
      <c r="F925" s="6"/>
      <c r="G925" s="6"/>
      <c r="H925" s="6"/>
    </row>
    <row r="926" spans="1:8" x14ac:dyDescent="0.25">
      <c r="A926" s="6"/>
      <c r="B926" s="6"/>
      <c r="C926" s="6"/>
      <c r="D926" s="6"/>
      <c r="E926" s="6"/>
      <c r="F926" s="6"/>
      <c r="G926" s="6"/>
      <c r="H926" s="6"/>
    </row>
    <row r="927" spans="1:8" x14ac:dyDescent="0.25">
      <c r="A927" s="6"/>
      <c r="B927" s="6"/>
      <c r="C927" s="6"/>
      <c r="D927" s="6"/>
      <c r="E927" s="6"/>
      <c r="F927" s="6"/>
      <c r="G927" s="6"/>
      <c r="H927" s="6"/>
    </row>
    <row r="928" spans="1:8" x14ac:dyDescent="0.25">
      <c r="A928" s="6"/>
      <c r="B928" s="6"/>
      <c r="C928" s="6"/>
      <c r="D928" s="6"/>
      <c r="E928" s="6"/>
      <c r="F928" s="6"/>
      <c r="G928" s="6"/>
      <c r="H928" s="6"/>
    </row>
    <row r="929" spans="1:8" x14ac:dyDescent="0.25">
      <c r="A929" s="6"/>
      <c r="B929" s="6"/>
      <c r="C929" s="6"/>
      <c r="D929" s="6"/>
      <c r="E929" s="6"/>
      <c r="F929" s="6"/>
      <c r="G929" s="6"/>
      <c r="H929" s="6"/>
    </row>
    <row r="930" spans="1:8" x14ac:dyDescent="0.25">
      <c r="A930" s="6"/>
      <c r="B930" s="6"/>
      <c r="C930" s="6"/>
      <c r="D930" s="6"/>
      <c r="E930" s="6"/>
      <c r="F930" s="6"/>
      <c r="G930" s="6"/>
      <c r="H930" s="6"/>
    </row>
    <row r="931" spans="1:8" x14ac:dyDescent="0.25">
      <c r="A931" s="6"/>
      <c r="B931" s="6"/>
      <c r="C931" s="6"/>
      <c r="D931" s="6"/>
      <c r="E931" s="6"/>
      <c r="F931" s="6"/>
      <c r="G931" s="6"/>
      <c r="H931" s="6"/>
    </row>
    <row r="932" spans="1:8" x14ac:dyDescent="0.25">
      <c r="A932" s="6"/>
      <c r="B932" s="6"/>
      <c r="C932" s="6"/>
      <c r="D932" s="6"/>
      <c r="E932" s="6"/>
      <c r="F932" s="6"/>
      <c r="G932" s="6"/>
      <c r="H932" s="6"/>
    </row>
    <row r="933" spans="1:8" x14ac:dyDescent="0.25">
      <c r="A933" s="6"/>
      <c r="B933" s="6"/>
      <c r="C933" s="6"/>
      <c r="D933" s="6"/>
      <c r="E933" s="6"/>
      <c r="F933" s="6"/>
      <c r="G933" s="6"/>
      <c r="H933" s="6"/>
    </row>
    <row r="934" spans="1:8" x14ac:dyDescent="0.25">
      <c r="A934" s="6"/>
      <c r="B934" s="6"/>
      <c r="C934" s="6"/>
      <c r="D934" s="6"/>
      <c r="E934" s="6"/>
      <c r="F934" s="6"/>
      <c r="G934" s="6"/>
      <c r="H934" s="6"/>
    </row>
    <row r="935" spans="1:8" x14ac:dyDescent="0.25">
      <c r="A935" s="6"/>
      <c r="B935" s="6"/>
      <c r="C935" s="6"/>
      <c r="D935" s="6"/>
      <c r="E935" s="6"/>
      <c r="F935" s="6"/>
      <c r="G935" s="6"/>
      <c r="H935" s="6"/>
    </row>
    <row r="936" spans="1:8" x14ac:dyDescent="0.25">
      <c r="A936" s="6"/>
      <c r="B936" s="6"/>
      <c r="C936" s="6"/>
      <c r="D936" s="6"/>
      <c r="E936" s="6"/>
      <c r="F936" s="6"/>
      <c r="G936" s="6"/>
      <c r="H936" s="6"/>
    </row>
    <row r="937" spans="1:8" x14ac:dyDescent="0.25">
      <c r="A937" s="6"/>
      <c r="B937" s="6"/>
      <c r="C937" s="6"/>
      <c r="D937" s="6"/>
      <c r="E937" s="6"/>
      <c r="F937" s="6"/>
      <c r="G937" s="6"/>
      <c r="H937" s="6"/>
    </row>
    <row r="938" spans="1:8" x14ac:dyDescent="0.25">
      <c r="A938" s="6"/>
      <c r="B938" s="6"/>
      <c r="C938" s="6"/>
      <c r="D938" s="6"/>
      <c r="E938" s="6"/>
      <c r="F938" s="6"/>
      <c r="G938" s="6"/>
      <c r="H938" s="6"/>
    </row>
    <row r="939" spans="1:8" x14ac:dyDescent="0.25">
      <c r="A939" s="6"/>
      <c r="B939" s="6"/>
      <c r="C939" s="6"/>
      <c r="D939" s="6"/>
      <c r="E939" s="6"/>
      <c r="F939" s="6"/>
      <c r="G939" s="6"/>
      <c r="H939" s="6"/>
    </row>
    <row r="940" spans="1:8" x14ac:dyDescent="0.25">
      <c r="A940" s="6"/>
      <c r="B940" s="6"/>
      <c r="C940" s="6"/>
      <c r="D940" s="6"/>
      <c r="E940" s="6"/>
      <c r="F940" s="6"/>
      <c r="G940" s="6"/>
      <c r="H940" s="6"/>
    </row>
    <row r="941" spans="1:8" x14ac:dyDescent="0.25">
      <c r="A941" s="6"/>
      <c r="B941" s="6"/>
      <c r="C941" s="6"/>
      <c r="D941" s="6"/>
      <c r="E941" s="6"/>
      <c r="F941" s="6"/>
      <c r="G941" s="6"/>
      <c r="H941" s="6"/>
    </row>
    <row r="942" spans="1:8" x14ac:dyDescent="0.25">
      <c r="A942" s="6"/>
      <c r="B942" s="6"/>
      <c r="C942" s="6"/>
      <c r="D942" s="6"/>
      <c r="E942" s="6"/>
      <c r="F942" s="6"/>
      <c r="G942" s="6"/>
      <c r="H942" s="6"/>
    </row>
    <row r="943" spans="1:8" x14ac:dyDescent="0.25">
      <c r="A943" s="6"/>
      <c r="B943" s="6"/>
      <c r="C943" s="6"/>
      <c r="D943" s="6"/>
      <c r="E943" s="6"/>
      <c r="F943" s="6"/>
      <c r="G943" s="6"/>
      <c r="H943" s="6"/>
    </row>
    <row r="944" spans="1:8" x14ac:dyDescent="0.25">
      <c r="A944" s="6"/>
      <c r="B944" s="6"/>
      <c r="C944" s="6"/>
      <c r="D944" s="6"/>
      <c r="E944" s="6"/>
      <c r="F944" s="6"/>
      <c r="G944" s="6"/>
      <c r="H944" s="6"/>
    </row>
    <row r="945" spans="1:8" x14ac:dyDescent="0.25">
      <c r="A945" s="6"/>
      <c r="B945" s="6"/>
      <c r="C945" s="6"/>
      <c r="D945" s="6"/>
      <c r="E945" s="6"/>
      <c r="F945" s="6"/>
      <c r="G945" s="6"/>
      <c r="H945" s="6"/>
    </row>
    <row r="946" spans="1:8" x14ac:dyDescent="0.25">
      <c r="A946" s="6"/>
      <c r="B946" s="6"/>
      <c r="C946" s="6"/>
      <c r="D946" s="6"/>
      <c r="E946" s="6"/>
      <c r="F946" s="6"/>
      <c r="G946" s="6"/>
      <c r="H946" s="6"/>
    </row>
    <row r="947" spans="1:8" x14ac:dyDescent="0.25">
      <c r="A947" s="6"/>
      <c r="B947" s="6"/>
      <c r="C947" s="6"/>
      <c r="D947" s="6"/>
      <c r="E947" s="6"/>
      <c r="F947" s="6"/>
      <c r="G947" s="6"/>
      <c r="H947" s="6"/>
    </row>
    <row r="948" spans="1:8" x14ac:dyDescent="0.25">
      <c r="A948" s="6"/>
      <c r="B948" s="6"/>
      <c r="C948" s="6"/>
      <c r="D948" s="6"/>
      <c r="E948" s="6"/>
      <c r="F948" s="6"/>
      <c r="G948" s="6"/>
      <c r="H948" s="6"/>
    </row>
    <row r="949" spans="1:8" x14ac:dyDescent="0.25">
      <c r="A949" s="6"/>
      <c r="B949" s="6"/>
      <c r="C949" s="6"/>
      <c r="D949" s="6"/>
      <c r="E949" s="6"/>
      <c r="F949" s="6"/>
      <c r="G949" s="6"/>
      <c r="H949" s="6"/>
    </row>
    <row r="950" spans="1:8" x14ac:dyDescent="0.25">
      <c r="A950" s="6"/>
      <c r="B950" s="6"/>
      <c r="C950" s="6"/>
      <c r="D950" s="6"/>
      <c r="E950" s="6"/>
      <c r="F950" s="6"/>
      <c r="G950" s="6"/>
      <c r="H950" s="6"/>
    </row>
    <row r="951" spans="1:8" x14ac:dyDescent="0.25">
      <c r="A951" s="6"/>
      <c r="B951" s="6"/>
      <c r="C951" s="6"/>
      <c r="D951" s="6"/>
      <c r="E951" s="6"/>
      <c r="F951" s="6"/>
      <c r="G951" s="6"/>
      <c r="H951" s="6"/>
    </row>
    <row r="952" spans="1:8" x14ac:dyDescent="0.25">
      <c r="A952" s="6"/>
      <c r="B952" s="6"/>
      <c r="C952" s="6"/>
      <c r="D952" s="6"/>
      <c r="E952" s="6"/>
      <c r="F952" s="6"/>
      <c r="G952" s="6"/>
      <c r="H952" s="6"/>
    </row>
    <row r="953" spans="1:8" x14ac:dyDescent="0.25">
      <c r="A953" s="6"/>
      <c r="B953" s="6"/>
      <c r="C953" s="6"/>
      <c r="D953" s="6"/>
      <c r="E953" s="6"/>
      <c r="F953" s="6"/>
      <c r="G953" s="6"/>
      <c r="H953" s="6"/>
    </row>
    <row r="954" spans="1:8" x14ac:dyDescent="0.25">
      <c r="A954" s="6"/>
      <c r="B954" s="6"/>
      <c r="C954" s="6"/>
      <c r="D954" s="6"/>
      <c r="E954" s="6"/>
      <c r="F954" s="6"/>
      <c r="G954" s="6"/>
      <c r="H954" s="6"/>
    </row>
    <row r="955" spans="1:8" x14ac:dyDescent="0.25">
      <c r="A955" s="6"/>
      <c r="B955" s="6"/>
      <c r="C955" s="6"/>
      <c r="D955" s="6"/>
      <c r="E955" s="6"/>
      <c r="F955" s="6"/>
      <c r="G955" s="6"/>
      <c r="H955" s="6"/>
    </row>
    <row r="956" spans="1:8" x14ac:dyDescent="0.25">
      <c r="A956" s="6"/>
      <c r="B956" s="6"/>
      <c r="C956" s="6"/>
      <c r="D956" s="6"/>
      <c r="E956" s="6"/>
      <c r="F956" s="6"/>
      <c r="G956" s="6"/>
      <c r="H956" s="6"/>
    </row>
    <row r="957" spans="1:8" x14ac:dyDescent="0.25">
      <c r="A957" s="6"/>
      <c r="B957" s="6"/>
      <c r="C957" s="6"/>
      <c r="D957" s="6"/>
      <c r="E957" s="6"/>
      <c r="F957" s="6"/>
      <c r="G957" s="6"/>
      <c r="H957" s="6"/>
    </row>
    <row r="958" spans="1:8" x14ac:dyDescent="0.25">
      <c r="A958" s="6"/>
      <c r="B958" s="6"/>
      <c r="C958" s="6"/>
      <c r="D958" s="6"/>
      <c r="E958" s="6"/>
      <c r="F958" s="6"/>
      <c r="G958" s="6"/>
      <c r="H958" s="6"/>
    </row>
    <row r="959" spans="1:8" x14ac:dyDescent="0.25">
      <c r="A959" s="6"/>
      <c r="B959" s="6"/>
      <c r="C959" s="6"/>
      <c r="D959" s="6"/>
      <c r="E959" s="6"/>
      <c r="F959" s="6"/>
      <c r="G959" s="6"/>
      <c r="H959" s="6"/>
    </row>
    <row r="960" spans="1:8" x14ac:dyDescent="0.25">
      <c r="A960" s="6"/>
      <c r="B960" s="6"/>
      <c r="C960" s="6"/>
      <c r="D960" s="6"/>
      <c r="E960" s="6"/>
      <c r="F960" s="6"/>
      <c r="G960" s="6"/>
      <c r="H960" s="6"/>
    </row>
    <row r="961" spans="1:8" x14ac:dyDescent="0.25">
      <c r="A961" s="6"/>
      <c r="B961" s="6"/>
      <c r="C961" s="6"/>
      <c r="D961" s="6"/>
      <c r="E961" s="6"/>
      <c r="F961" s="6"/>
      <c r="G961" s="6"/>
      <c r="H961" s="6"/>
    </row>
    <row r="962" spans="1:8" x14ac:dyDescent="0.25">
      <c r="A962" s="6"/>
      <c r="B962" s="6"/>
      <c r="C962" s="6"/>
      <c r="D962" s="6"/>
      <c r="E962" s="6"/>
      <c r="F962" s="6"/>
      <c r="G962" s="6"/>
      <c r="H962" s="6"/>
    </row>
    <row r="963" spans="1:8" x14ac:dyDescent="0.25">
      <c r="A963" s="6"/>
      <c r="B963" s="6"/>
      <c r="C963" s="6"/>
      <c r="D963" s="6"/>
      <c r="E963" s="6"/>
      <c r="F963" s="6"/>
      <c r="G963" s="6"/>
      <c r="H963" s="6"/>
    </row>
    <row r="964" spans="1:8" x14ac:dyDescent="0.25">
      <c r="A964" s="6"/>
      <c r="B964" s="6"/>
      <c r="C964" s="6"/>
      <c r="D964" s="6"/>
      <c r="E964" s="6"/>
      <c r="F964" s="6"/>
      <c r="G964" s="6"/>
      <c r="H964" s="6"/>
    </row>
    <row r="965" spans="1:8" x14ac:dyDescent="0.25">
      <c r="A965" s="6"/>
      <c r="B965" s="6"/>
      <c r="C965" s="6"/>
      <c r="D965" s="6"/>
      <c r="E965" s="6"/>
      <c r="F965" s="6"/>
      <c r="G965" s="6"/>
      <c r="H965" s="6"/>
    </row>
    <row r="966" spans="1:8" x14ac:dyDescent="0.25">
      <c r="A966" s="6"/>
      <c r="B966" s="6"/>
      <c r="C966" s="6"/>
      <c r="D966" s="6"/>
      <c r="E966" s="6"/>
      <c r="F966" s="6"/>
      <c r="G966" s="6"/>
      <c r="H966" s="6"/>
    </row>
    <row r="967" spans="1:8" x14ac:dyDescent="0.25">
      <c r="A967" s="6"/>
      <c r="B967" s="6"/>
      <c r="C967" s="6"/>
      <c r="D967" s="6"/>
      <c r="E967" s="6"/>
      <c r="F967" s="6"/>
      <c r="G967" s="6"/>
      <c r="H967" s="6"/>
    </row>
    <row r="968" spans="1:8" x14ac:dyDescent="0.25">
      <c r="A968" s="6"/>
      <c r="B968" s="6"/>
      <c r="C968" s="6"/>
      <c r="D968" s="6"/>
      <c r="E968" s="6"/>
      <c r="F968" s="6"/>
      <c r="G968" s="6"/>
      <c r="H968" s="6"/>
    </row>
    <row r="969" spans="1:8" x14ac:dyDescent="0.25">
      <c r="A969" s="6"/>
      <c r="B969" s="6"/>
      <c r="C969" s="6"/>
      <c r="D969" s="6"/>
      <c r="E969" s="6"/>
      <c r="F969" s="6"/>
      <c r="G969" s="6"/>
      <c r="H969" s="6"/>
    </row>
    <row r="970" spans="1:8" x14ac:dyDescent="0.25">
      <c r="A970" s="6"/>
      <c r="B970" s="6"/>
      <c r="C970" s="6"/>
      <c r="D970" s="6"/>
      <c r="E970" s="6"/>
      <c r="F970" s="6"/>
      <c r="G970" s="6"/>
      <c r="H970" s="6"/>
    </row>
    <row r="971" spans="1:8" x14ac:dyDescent="0.25">
      <c r="A971" s="6"/>
      <c r="B971" s="6"/>
      <c r="C971" s="6"/>
      <c r="D971" s="6"/>
      <c r="E971" s="6"/>
      <c r="F971" s="6"/>
      <c r="G971" s="6"/>
      <c r="H971" s="6"/>
    </row>
    <row r="972" spans="1:8" x14ac:dyDescent="0.25">
      <c r="A972" s="6"/>
      <c r="B972" s="6"/>
      <c r="C972" s="6"/>
      <c r="D972" s="6"/>
      <c r="E972" s="6"/>
      <c r="F972" s="6"/>
      <c r="G972" s="6"/>
      <c r="H972" s="6"/>
    </row>
    <row r="973" spans="1:8" x14ac:dyDescent="0.25">
      <c r="A973" s="6"/>
      <c r="B973" s="6"/>
      <c r="C973" s="6"/>
      <c r="D973" s="6"/>
      <c r="E973" s="6"/>
      <c r="F973" s="6"/>
      <c r="G973" s="6"/>
      <c r="H973" s="6"/>
    </row>
    <row r="974" spans="1:8" x14ac:dyDescent="0.25">
      <c r="A974" s="6"/>
      <c r="B974" s="6"/>
      <c r="C974" s="6"/>
      <c r="D974" s="6"/>
      <c r="E974" s="6"/>
      <c r="F974" s="6"/>
      <c r="G974" s="6"/>
      <c r="H974" s="6"/>
    </row>
    <row r="975" spans="1:8" x14ac:dyDescent="0.25">
      <c r="A975" s="6"/>
      <c r="B975" s="6"/>
      <c r="C975" s="6"/>
      <c r="D975" s="6"/>
      <c r="E975" s="6"/>
      <c r="F975" s="6"/>
      <c r="G975" s="6"/>
      <c r="H975" s="6"/>
    </row>
    <row r="976" spans="1:8" x14ac:dyDescent="0.25">
      <c r="A976" s="6"/>
      <c r="B976" s="6"/>
      <c r="C976" s="6"/>
      <c r="D976" s="6"/>
      <c r="E976" s="6"/>
      <c r="F976" s="6"/>
      <c r="G976" s="6"/>
      <c r="H976" s="6"/>
    </row>
    <row r="977" spans="1:8" x14ac:dyDescent="0.25">
      <c r="A977" s="6"/>
      <c r="B977" s="6"/>
      <c r="C977" s="6"/>
      <c r="D977" s="6"/>
      <c r="E977" s="6"/>
      <c r="F977" s="6"/>
      <c r="G977" s="6"/>
      <c r="H977" s="6"/>
    </row>
    <row r="978" spans="1:8" x14ac:dyDescent="0.25">
      <c r="A978" s="6"/>
      <c r="B978" s="6"/>
      <c r="C978" s="6"/>
      <c r="D978" s="6"/>
      <c r="E978" s="6"/>
      <c r="F978" s="6"/>
      <c r="G978" s="6"/>
      <c r="H978" s="6"/>
    </row>
    <row r="979" spans="1:8" x14ac:dyDescent="0.25">
      <c r="A979" s="6"/>
      <c r="B979" s="6"/>
      <c r="C979" s="6"/>
      <c r="D979" s="6"/>
      <c r="E979" s="6"/>
      <c r="F979" s="6"/>
      <c r="G979" s="6"/>
      <c r="H979" s="6"/>
    </row>
    <row r="980" spans="1:8" x14ac:dyDescent="0.25">
      <c r="A980" s="6"/>
      <c r="B980" s="6"/>
      <c r="C980" s="6"/>
      <c r="D980" s="6"/>
      <c r="E980" s="6"/>
      <c r="F980" s="6"/>
      <c r="G980" s="6"/>
      <c r="H980" s="6"/>
    </row>
    <row r="981" spans="1:8" x14ac:dyDescent="0.25">
      <c r="A981" s="6"/>
      <c r="B981" s="6"/>
      <c r="C981" s="6"/>
      <c r="D981" s="6"/>
      <c r="E981" s="6"/>
      <c r="F981" s="6"/>
      <c r="G981" s="6"/>
      <c r="H981" s="6"/>
    </row>
    <row r="982" spans="1:8" x14ac:dyDescent="0.25">
      <c r="A982" s="6"/>
      <c r="B982" s="6"/>
      <c r="C982" s="6"/>
      <c r="D982" s="6"/>
      <c r="E982" s="6"/>
      <c r="F982" s="6"/>
      <c r="G982" s="6"/>
      <c r="H982" s="6"/>
    </row>
    <row r="983" spans="1:8" x14ac:dyDescent="0.25">
      <c r="A983" s="6"/>
      <c r="B983" s="6"/>
      <c r="C983" s="6"/>
      <c r="D983" s="6"/>
      <c r="E983" s="6"/>
      <c r="F983" s="6"/>
      <c r="G983" s="6"/>
      <c r="H983" s="6"/>
    </row>
    <row r="984" spans="1:8" x14ac:dyDescent="0.25">
      <c r="A984" s="6"/>
      <c r="B984" s="6"/>
      <c r="C984" s="6"/>
      <c r="D984" s="6"/>
      <c r="E984" s="6"/>
      <c r="F984" s="6"/>
      <c r="G984" s="6"/>
      <c r="H984" s="6"/>
    </row>
    <row r="985" spans="1:8" x14ac:dyDescent="0.25">
      <c r="A985" s="6"/>
      <c r="B985" s="6"/>
      <c r="C985" s="6"/>
      <c r="D985" s="6"/>
      <c r="E985" s="6"/>
      <c r="F985" s="6"/>
      <c r="G985" s="6"/>
      <c r="H985" s="6"/>
    </row>
    <row r="986" spans="1:8" x14ac:dyDescent="0.25">
      <c r="A986" s="6"/>
      <c r="B986" s="6"/>
      <c r="C986" s="6"/>
      <c r="D986" s="6"/>
      <c r="E986" s="6"/>
      <c r="F986" s="6"/>
      <c r="G986" s="6"/>
      <c r="H986" s="6"/>
    </row>
    <row r="987" spans="1:8" x14ac:dyDescent="0.25">
      <c r="A987" s="6"/>
      <c r="B987" s="6"/>
      <c r="C987" s="6"/>
      <c r="D987" s="6"/>
      <c r="E987" s="6"/>
      <c r="F987" s="6"/>
      <c r="G987" s="6"/>
      <c r="H987" s="6"/>
    </row>
    <row r="988" spans="1:8" x14ac:dyDescent="0.25">
      <c r="A988" s="6"/>
      <c r="B988" s="6"/>
      <c r="C988" s="6"/>
      <c r="D988" s="6"/>
      <c r="E988" s="6"/>
      <c r="F988" s="6"/>
      <c r="G988" s="6"/>
      <c r="H988" s="6"/>
    </row>
    <row r="989" spans="1:8" x14ac:dyDescent="0.25">
      <c r="A989" s="6"/>
      <c r="B989" s="6"/>
      <c r="C989" s="6"/>
      <c r="D989" s="6"/>
      <c r="E989" s="6"/>
      <c r="F989" s="6"/>
      <c r="G989" s="6"/>
      <c r="H989" s="6"/>
    </row>
    <row r="990" spans="1:8" x14ac:dyDescent="0.25">
      <c r="A990" s="6"/>
      <c r="B990" s="6"/>
      <c r="C990" s="6"/>
      <c r="D990" s="6"/>
      <c r="E990" s="6"/>
      <c r="F990" s="6"/>
      <c r="G990" s="6"/>
      <c r="H990" s="6"/>
    </row>
    <row r="991" spans="1:8" x14ac:dyDescent="0.25">
      <c r="A991" s="6"/>
      <c r="B991" s="6"/>
      <c r="C991" s="6"/>
      <c r="D991" s="6"/>
      <c r="E991" s="6"/>
      <c r="F991" s="6"/>
      <c r="G991" s="6"/>
      <c r="H991" s="6"/>
    </row>
    <row r="992" spans="1:8" x14ac:dyDescent="0.25">
      <c r="A992" s="6"/>
      <c r="B992" s="6"/>
      <c r="C992" s="6"/>
      <c r="D992" s="6"/>
      <c r="E992" s="6"/>
      <c r="F992" s="6"/>
      <c r="G992" s="6"/>
      <c r="H992" s="6"/>
    </row>
    <row r="993" spans="1:8" x14ac:dyDescent="0.25">
      <c r="A993" s="6"/>
      <c r="B993" s="6"/>
      <c r="C993" s="6"/>
      <c r="D993" s="6"/>
      <c r="E993" s="6"/>
      <c r="F993" s="6"/>
      <c r="G993" s="6"/>
      <c r="H993" s="6"/>
    </row>
    <row r="994" spans="1:8" x14ac:dyDescent="0.25">
      <c r="A994" s="6"/>
      <c r="B994" s="6"/>
      <c r="C994" s="6"/>
      <c r="D994" s="6"/>
      <c r="E994" s="6"/>
      <c r="F994" s="6"/>
      <c r="G994" s="6"/>
      <c r="H994" s="6"/>
    </row>
    <row r="995" spans="1:8" x14ac:dyDescent="0.25">
      <c r="A995" s="6"/>
      <c r="B995" s="6"/>
      <c r="C995" s="6"/>
      <c r="D995" s="6"/>
      <c r="E995" s="6"/>
      <c r="F995" s="6"/>
      <c r="G995" s="6"/>
      <c r="H995" s="6"/>
    </row>
    <row r="996" spans="1:8" x14ac:dyDescent="0.25">
      <c r="A996" s="6"/>
      <c r="B996" s="6"/>
      <c r="C996" s="6"/>
      <c r="D996" s="6"/>
      <c r="E996" s="6"/>
      <c r="F996" s="6"/>
      <c r="G996" s="6"/>
      <c r="H996" s="6"/>
    </row>
    <row r="997" spans="1:8" x14ac:dyDescent="0.25">
      <c r="A997" s="6"/>
      <c r="B997" s="6"/>
      <c r="C997" s="6"/>
      <c r="D997" s="6"/>
      <c r="E997" s="6"/>
      <c r="F997" s="6"/>
      <c r="G997" s="6"/>
      <c r="H997" s="6"/>
    </row>
    <row r="998" spans="1:8" x14ac:dyDescent="0.25">
      <c r="A998" s="6"/>
      <c r="B998" s="6"/>
      <c r="C998" s="6"/>
      <c r="D998" s="6"/>
      <c r="E998" s="6"/>
      <c r="F998" s="6"/>
      <c r="G998" s="6"/>
      <c r="H998" s="6"/>
    </row>
    <row r="999" spans="1:8" x14ac:dyDescent="0.25">
      <c r="A999" s="6"/>
      <c r="B999" s="6"/>
      <c r="C999" s="6"/>
      <c r="D999" s="6"/>
      <c r="E999" s="6"/>
      <c r="F999" s="6"/>
      <c r="G999" s="6"/>
      <c r="H999" s="6"/>
    </row>
    <row r="1000" spans="1:8" x14ac:dyDescent="0.25">
      <c r="A1000" s="6"/>
      <c r="B1000" s="6"/>
      <c r="C1000" s="6"/>
      <c r="D1000" s="6"/>
      <c r="E1000" s="6"/>
      <c r="F1000" s="6"/>
      <c r="G1000" s="6"/>
      <c r="H1000" s="6"/>
    </row>
    <row r="1001" spans="1:8" x14ac:dyDescent="0.25">
      <c r="A1001" s="6"/>
      <c r="B1001" s="6"/>
      <c r="C1001" s="6"/>
      <c r="D1001" s="6"/>
      <c r="E1001" s="6"/>
      <c r="F1001" s="6"/>
      <c r="G1001" s="6"/>
      <c r="H1001" s="6"/>
    </row>
    <row r="1002" spans="1:8" x14ac:dyDescent="0.25">
      <c r="A1002" s="6"/>
      <c r="B1002" s="6"/>
      <c r="C1002" s="6"/>
      <c r="D1002" s="6"/>
      <c r="E1002" s="6"/>
      <c r="F1002" s="6"/>
      <c r="G1002" s="6"/>
      <c r="H1002" s="6"/>
    </row>
    <row r="1003" spans="1:8" x14ac:dyDescent="0.25">
      <c r="A1003" s="6"/>
      <c r="B1003" s="6"/>
      <c r="C1003" s="6"/>
      <c r="D1003" s="6"/>
      <c r="E1003" s="6"/>
      <c r="F1003" s="6"/>
      <c r="G1003" s="6"/>
      <c r="H1003" s="6"/>
    </row>
    <row r="1004" spans="1:8" x14ac:dyDescent="0.25">
      <c r="A1004" s="6"/>
      <c r="B1004" s="6"/>
      <c r="C1004" s="6"/>
      <c r="D1004" s="6"/>
      <c r="E1004" s="6"/>
      <c r="F1004" s="6"/>
      <c r="G1004" s="6"/>
      <c r="H1004" s="6"/>
    </row>
    <row r="1005" spans="1:8" x14ac:dyDescent="0.25">
      <c r="A1005" s="6"/>
      <c r="B1005" s="6"/>
      <c r="C1005" s="6"/>
      <c r="D1005" s="6"/>
      <c r="E1005" s="6"/>
      <c r="F1005" s="6"/>
      <c r="G1005" s="6"/>
      <c r="H1005" s="6"/>
    </row>
    <row r="1006" spans="1:8" x14ac:dyDescent="0.25">
      <c r="A1006" s="6"/>
      <c r="B1006" s="6"/>
      <c r="C1006" s="6"/>
      <c r="D1006" s="6"/>
      <c r="E1006" s="6"/>
      <c r="F1006" s="6"/>
      <c r="G1006" s="6"/>
      <c r="H1006" s="6"/>
    </row>
    <row r="1007" spans="1:8" x14ac:dyDescent="0.25">
      <c r="A1007" s="6"/>
      <c r="B1007" s="6"/>
      <c r="C1007" s="6"/>
      <c r="D1007" s="6"/>
      <c r="E1007" s="6"/>
      <c r="F1007" s="6"/>
      <c r="G1007" s="6"/>
      <c r="H1007" s="6"/>
    </row>
    <row r="1008" spans="1:8" x14ac:dyDescent="0.25">
      <c r="A1008" s="6"/>
      <c r="B1008" s="6"/>
      <c r="C1008" s="6"/>
      <c r="D1008" s="6"/>
      <c r="E1008" s="6"/>
      <c r="F1008" s="6"/>
      <c r="G1008" s="6"/>
      <c r="H1008" s="6"/>
    </row>
    <row r="1009" spans="1:8" x14ac:dyDescent="0.25">
      <c r="A1009" s="6"/>
      <c r="B1009" s="6"/>
      <c r="C1009" s="6"/>
      <c r="D1009" s="6"/>
      <c r="E1009" s="6"/>
      <c r="F1009" s="6"/>
      <c r="G1009" s="6"/>
      <c r="H1009" s="6"/>
    </row>
    <row r="1010" spans="1:8" x14ac:dyDescent="0.25">
      <c r="A1010" s="6"/>
      <c r="B1010" s="6"/>
      <c r="C1010" s="6"/>
      <c r="D1010" s="6"/>
      <c r="E1010" s="6"/>
      <c r="F1010" s="6"/>
      <c r="G1010" s="6"/>
      <c r="H1010" s="6"/>
    </row>
    <row r="1011" spans="1:8" x14ac:dyDescent="0.25">
      <c r="A1011" s="6"/>
      <c r="B1011" s="6"/>
      <c r="C1011" s="6"/>
      <c r="D1011" s="6"/>
      <c r="E1011" s="6"/>
      <c r="F1011" s="6"/>
      <c r="G1011" s="6"/>
      <c r="H1011" s="6"/>
    </row>
    <row r="1012" spans="1:8" x14ac:dyDescent="0.25">
      <c r="A1012" s="6"/>
      <c r="B1012" s="6"/>
      <c r="C1012" s="6"/>
      <c r="D1012" s="6"/>
      <c r="E1012" s="6"/>
      <c r="F1012" s="6"/>
      <c r="G1012" s="6"/>
      <c r="H1012" s="6"/>
    </row>
    <row r="1013" spans="1:8" x14ac:dyDescent="0.25">
      <c r="A1013" s="6"/>
      <c r="B1013" s="6"/>
      <c r="C1013" s="6"/>
      <c r="D1013" s="6"/>
      <c r="E1013" s="6"/>
      <c r="F1013" s="6"/>
      <c r="G1013" s="6"/>
      <c r="H1013" s="6"/>
    </row>
    <row r="1014" spans="1:8" x14ac:dyDescent="0.25">
      <c r="A1014" s="6"/>
      <c r="B1014" s="6"/>
      <c r="C1014" s="6"/>
      <c r="D1014" s="6"/>
      <c r="E1014" s="6"/>
      <c r="F1014" s="6"/>
      <c r="G1014" s="6"/>
      <c r="H1014" s="6"/>
    </row>
    <row r="1015" spans="1:8" x14ac:dyDescent="0.25">
      <c r="A1015" s="6"/>
      <c r="B1015" s="6"/>
      <c r="C1015" s="6"/>
      <c r="D1015" s="6"/>
      <c r="E1015" s="6"/>
      <c r="F1015" s="6"/>
      <c r="G1015" s="6"/>
      <c r="H1015" s="6"/>
    </row>
    <row r="1016" spans="1:8" x14ac:dyDescent="0.25">
      <c r="A1016" s="6"/>
      <c r="B1016" s="6"/>
      <c r="C1016" s="6"/>
      <c r="D1016" s="6"/>
      <c r="E1016" s="6"/>
      <c r="F1016" s="6"/>
      <c r="G1016" s="6"/>
      <c r="H1016" s="6"/>
    </row>
    <row r="1017" spans="1:8" x14ac:dyDescent="0.25">
      <c r="A1017" s="6"/>
      <c r="B1017" s="6"/>
      <c r="C1017" s="6"/>
      <c r="D1017" s="6"/>
      <c r="E1017" s="6"/>
      <c r="F1017" s="6"/>
      <c r="G1017" s="6"/>
      <c r="H1017" s="6"/>
    </row>
    <row r="1018" spans="1:8" x14ac:dyDescent="0.25">
      <c r="A1018" s="6"/>
      <c r="B1018" s="6"/>
      <c r="C1018" s="6"/>
      <c r="D1018" s="6"/>
      <c r="E1018" s="6"/>
      <c r="F1018" s="6"/>
      <c r="G1018" s="6"/>
      <c r="H1018" s="6"/>
    </row>
    <row r="1019" spans="1:8" x14ac:dyDescent="0.25">
      <c r="A1019" s="6"/>
      <c r="B1019" s="6"/>
      <c r="C1019" s="6"/>
      <c r="D1019" s="6"/>
      <c r="E1019" s="6"/>
      <c r="F1019" s="6"/>
      <c r="G1019" s="6"/>
      <c r="H1019" s="6"/>
    </row>
    <row r="1020" spans="1:8" x14ac:dyDescent="0.25">
      <c r="A1020" s="6"/>
      <c r="B1020" s="6"/>
      <c r="C1020" s="6"/>
      <c r="D1020" s="6"/>
      <c r="E1020" s="6"/>
      <c r="F1020" s="6"/>
      <c r="G1020" s="6"/>
      <c r="H1020" s="6"/>
    </row>
    <row r="1021" spans="1:8" x14ac:dyDescent="0.25">
      <c r="A1021" s="6"/>
      <c r="B1021" s="6"/>
      <c r="C1021" s="6"/>
      <c r="D1021" s="6"/>
      <c r="E1021" s="6"/>
      <c r="F1021" s="6"/>
      <c r="G1021" s="6"/>
      <c r="H1021" s="6"/>
    </row>
    <row r="1022" spans="1:8" x14ac:dyDescent="0.25">
      <c r="A1022" s="6"/>
      <c r="B1022" s="6"/>
      <c r="C1022" s="6"/>
      <c r="D1022" s="6"/>
      <c r="E1022" s="6"/>
      <c r="F1022" s="6"/>
      <c r="G1022" s="6"/>
      <c r="H1022" s="6"/>
    </row>
    <row r="1023" spans="1:8" x14ac:dyDescent="0.25">
      <c r="A1023" s="6"/>
      <c r="B1023" s="6"/>
      <c r="C1023" s="6"/>
      <c r="D1023" s="6"/>
      <c r="E1023" s="6"/>
      <c r="F1023" s="6"/>
      <c r="G1023" s="6"/>
      <c r="H1023" s="6"/>
    </row>
    <row r="1024" spans="1:8" x14ac:dyDescent="0.25">
      <c r="A1024" s="6"/>
      <c r="B1024" s="6"/>
      <c r="C1024" s="6"/>
      <c r="D1024" s="6"/>
      <c r="E1024" s="6"/>
      <c r="F1024" s="6"/>
      <c r="G1024" s="6"/>
      <c r="H1024" s="6"/>
    </row>
    <row r="1025" spans="1:8" x14ac:dyDescent="0.25">
      <c r="A1025" s="6"/>
      <c r="B1025" s="6"/>
      <c r="C1025" s="6"/>
      <c r="D1025" s="6"/>
      <c r="E1025" s="6"/>
      <c r="F1025" s="6"/>
      <c r="G1025" s="6"/>
      <c r="H1025" s="6"/>
    </row>
    <row r="1026" spans="1:8" x14ac:dyDescent="0.25">
      <c r="A1026" s="6"/>
      <c r="B1026" s="6"/>
      <c r="C1026" s="6"/>
      <c r="D1026" s="6"/>
      <c r="E1026" s="6"/>
      <c r="F1026" s="6"/>
      <c r="G1026" s="6"/>
      <c r="H1026" s="6"/>
    </row>
    <row r="1027" spans="1:8" x14ac:dyDescent="0.25">
      <c r="A1027" s="6"/>
      <c r="B1027" s="6"/>
      <c r="C1027" s="6"/>
      <c r="D1027" s="6"/>
      <c r="E1027" s="6"/>
      <c r="F1027" s="6"/>
      <c r="G1027" s="6"/>
      <c r="H1027" s="6"/>
    </row>
    <row r="1028" spans="1:8" x14ac:dyDescent="0.25">
      <c r="A1028" s="6"/>
      <c r="B1028" s="6"/>
      <c r="C1028" s="6"/>
      <c r="D1028" s="6"/>
      <c r="E1028" s="6"/>
      <c r="F1028" s="6"/>
      <c r="G1028" s="6"/>
      <c r="H1028" s="6"/>
    </row>
    <row r="1029" spans="1:8" x14ac:dyDescent="0.25">
      <c r="A1029" s="6"/>
      <c r="B1029" s="6"/>
      <c r="C1029" s="6"/>
      <c r="D1029" s="6"/>
      <c r="E1029" s="6"/>
      <c r="F1029" s="6"/>
      <c r="G1029" s="6"/>
      <c r="H1029" s="6"/>
    </row>
    <row r="1030" spans="1:8" x14ac:dyDescent="0.25">
      <c r="A1030" s="6"/>
      <c r="B1030" s="6"/>
      <c r="C1030" s="6"/>
      <c r="D1030" s="6"/>
      <c r="E1030" s="6"/>
      <c r="F1030" s="6"/>
      <c r="G1030" s="6"/>
      <c r="H1030" s="6"/>
    </row>
    <row r="1031" spans="1:8" x14ac:dyDescent="0.25">
      <c r="A1031" s="6"/>
      <c r="B1031" s="6"/>
      <c r="C1031" s="6"/>
      <c r="D1031" s="6"/>
      <c r="E1031" s="6"/>
      <c r="F1031" s="6"/>
      <c r="G1031" s="6"/>
      <c r="H1031" s="6"/>
    </row>
    <row r="1032" spans="1:8" x14ac:dyDescent="0.25">
      <c r="A1032" s="6"/>
      <c r="B1032" s="6"/>
      <c r="C1032" s="6"/>
      <c r="D1032" s="6"/>
      <c r="E1032" s="6"/>
      <c r="F1032" s="6"/>
      <c r="G1032" s="6"/>
      <c r="H1032" s="6"/>
    </row>
    <row r="1033" spans="1:8" x14ac:dyDescent="0.25">
      <c r="A1033" s="6"/>
      <c r="B1033" s="6"/>
      <c r="C1033" s="6"/>
      <c r="D1033" s="6"/>
      <c r="E1033" s="6"/>
      <c r="F1033" s="6"/>
      <c r="G1033" s="6"/>
      <c r="H1033" s="6"/>
    </row>
    <row r="1034" spans="1:8" x14ac:dyDescent="0.25">
      <c r="A1034" s="6"/>
      <c r="B1034" s="6"/>
      <c r="C1034" s="6"/>
      <c r="D1034" s="6"/>
      <c r="E1034" s="6"/>
      <c r="F1034" s="6"/>
      <c r="G1034" s="6"/>
      <c r="H1034" s="6"/>
    </row>
    <row r="1035" spans="1:8" x14ac:dyDescent="0.25">
      <c r="A1035" s="6"/>
      <c r="B1035" s="6"/>
      <c r="C1035" s="6"/>
      <c r="D1035" s="6"/>
      <c r="E1035" s="6"/>
      <c r="F1035" s="6"/>
      <c r="G1035" s="6"/>
      <c r="H1035" s="6"/>
    </row>
    <row r="1036" spans="1:8" x14ac:dyDescent="0.25">
      <c r="A1036" s="6"/>
      <c r="B1036" s="6"/>
      <c r="C1036" s="6"/>
      <c r="D1036" s="6"/>
      <c r="E1036" s="6"/>
      <c r="F1036" s="6"/>
      <c r="G1036" s="6"/>
      <c r="H1036" s="6"/>
    </row>
    <row r="1037" spans="1:8" x14ac:dyDescent="0.25">
      <c r="A1037" s="6"/>
      <c r="B1037" s="6"/>
      <c r="C1037" s="6"/>
      <c r="D1037" s="6"/>
      <c r="E1037" s="6"/>
      <c r="F1037" s="6"/>
      <c r="G1037" s="6"/>
      <c r="H1037" s="6"/>
    </row>
    <row r="1038" spans="1:8" x14ac:dyDescent="0.25">
      <c r="A1038" s="6"/>
      <c r="B1038" s="6"/>
      <c r="C1038" s="6"/>
      <c r="D1038" s="6"/>
      <c r="E1038" s="6"/>
      <c r="F1038" s="6"/>
      <c r="G1038" s="6"/>
      <c r="H1038" s="6"/>
    </row>
    <row r="1039" spans="1:8" x14ac:dyDescent="0.25">
      <c r="A1039" s="6"/>
      <c r="B1039" s="6"/>
      <c r="C1039" s="6"/>
      <c r="D1039" s="6"/>
      <c r="E1039" s="6"/>
      <c r="F1039" s="6"/>
      <c r="G1039" s="6"/>
      <c r="H1039" s="6"/>
    </row>
    <row r="1040" spans="1:8" x14ac:dyDescent="0.25">
      <c r="A1040" s="6"/>
      <c r="B1040" s="6"/>
      <c r="C1040" s="6"/>
      <c r="D1040" s="6"/>
      <c r="E1040" s="6"/>
      <c r="F1040" s="6"/>
      <c r="G1040" s="6"/>
      <c r="H1040" s="6"/>
    </row>
    <row r="1041" spans="1:8" x14ac:dyDescent="0.25">
      <c r="A1041" s="6"/>
      <c r="B1041" s="6"/>
      <c r="C1041" s="6"/>
      <c r="D1041" s="6"/>
      <c r="E1041" s="6"/>
      <c r="F1041" s="6"/>
      <c r="G1041" s="6"/>
      <c r="H1041" s="6"/>
    </row>
    <row r="1042" spans="1:8" x14ac:dyDescent="0.25">
      <c r="A1042" s="6"/>
      <c r="B1042" s="6"/>
      <c r="C1042" s="6"/>
      <c r="D1042" s="6"/>
      <c r="E1042" s="6"/>
      <c r="F1042" s="6"/>
      <c r="G1042" s="6"/>
      <c r="H1042" s="6"/>
    </row>
    <row r="1043" spans="1:8" x14ac:dyDescent="0.25">
      <c r="A1043" s="6"/>
      <c r="B1043" s="6"/>
      <c r="C1043" s="6"/>
      <c r="D1043" s="6"/>
      <c r="E1043" s="6"/>
      <c r="F1043" s="6"/>
      <c r="G1043" s="6"/>
      <c r="H1043" s="6"/>
    </row>
    <row r="1044" spans="1:8" x14ac:dyDescent="0.25">
      <c r="A1044" s="6"/>
      <c r="B1044" s="6"/>
      <c r="C1044" s="6"/>
      <c r="D1044" s="6"/>
      <c r="E1044" s="6"/>
      <c r="F1044" s="6"/>
      <c r="G1044" s="6"/>
      <c r="H1044" s="6"/>
    </row>
    <row r="1045" spans="1:8" x14ac:dyDescent="0.25">
      <c r="A1045" s="6"/>
      <c r="B1045" s="6"/>
      <c r="C1045" s="6"/>
      <c r="D1045" s="6"/>
      <c r="E1045" s="6"/>
      <c r="F1045" s="6"/>
      <c r="G1045" s="6"/>
      <c r="H1045" s="6"/>
    </row>
    <row r="1046" spans="1:8" x14ac:dyDescent="0.25">
      <c r="A1046" s="6"/>
      <c r="B1046" s="6"/>
      <c r="C1046" s="6"/>
      <c r="D1046" s="6"/>
      <c r="E1046" s="6"/>
      <c r="F1046" s="6"/>
      <c r="G1046" s="6"/>
      <c r="H1046" s="6"/>
    </row>
    <row r="1047" spans="1:8" x14ac:dyDescent="0.25">
      <c r="A1047" s="6"/>
      <c r="B1047" s="6"/>
      <c r="C1047" s="6"/>
      <c r="D1047" s="6"/>
      <c r="E1047" s="6"/>
      <c r="F1047" s="6"/>
      <c r="G1047" s="6"/>
      <c r="H1047" s="6"/>
    </row>
    <row r="1048" spans="1:8" x14ac:dyDescent="0.25">
      <c r="A1048" s="6"/>
      <c r="B1048" s="6"/>
      <c r="C1048" s="6"/>
      <c r="D1048" s="6"/>
      <c r="E1048" s="6"/>
      <c r="F1048" s="6"/>
      <c r="G1048" s="6"/>
      <c r="H1048" s="6"/>
    </row>
    <row r="1049" spans="1:8" x14ac:dyDescent="0.25">
      <c r="A1049" s="6"/>
      <c r="B1049" s="6"/>
      <c r="C1049" s="6"/>
      <c r="D1049" s="6"/>
      <c r="E1049" s="6"/>
      <c r="F1049" s="6"/>
      <c r="G1049" s="6"/>
      <c r="H1049" s="6"/>
    </row>
    <row r="1050" spans="1:8" x14ac:dyDescent="0.25">
      <c r="A1050" s="6"/>
      <c r="B1050" s="6"/>
      <c r="C1050" s="6"/>
      <c r="D1050" s="6"/>
      <c r="E1050" s="6"/>
      <c r="F1050" s="6"/>
      <c r="G1050" s="6"/>
      <c r="H1050" s="6"/>
    </row>
    <row r="1051" spans="1:8" x14ac:dyDescent="0.25">
      <c r="A1051" s="6"/>
      <c r="B1051" s="6"/>
      <c r="C1051" s="6"/>
      <c r="D1051" s="6"/>
      <c r="E1051" s="6"/>
      <c r="F1051" s="6"/>
      <c r="G1051" s="6"/>
      <c r="H1051" s="6"/>
    </row>
    <row r="1052" spans="1:8" x14ac:dyDescent="0.25">
      <c r="A1052" s="6"/>
      <c r="B1052" s="6"/>
      <c r="C1052" s="6"/>
      <c r="D1052" s="6"/>
      <c r="E1052" s="6"/>
      <c r="F1052" s="6"/>
      <c r="G1052" s="6"/>
      <c r="H1052" s="6"/>
    </row>
    <row r="1053" spans="1:8" x14ac:dyDescent="0.25">
      <c r="A1053" s="6"/>
      <c r="B1053" s="6"/>
      <c r="C1053" s="6"/>
      <c r="D1053" s="6"/>
      <c r="E1053" s="6"/>
      <c r="F1053" s="6"/>
      <c r="G1053" s="6"/>
      <c r="H1053" s="6"/>
    </row>
    <row r="1054" spans="1:8" x14ac:dyDescent="0.25">
      <c r="A1054" s="6"/>
      <c r="B1054" s="6"/>
      <c r="C1054" s="6"/>
      <c r="D1054" s="6"/>
      <c r="E1054" s="6"/>
      <c r="F1054" s="6"/>
      <c r="G1054" s="6"/>
      <c r="H1054" s="6"/>
    </row>
    <row r="1055" spans="1:8" x14ac:dyDescent="0.25">
      <c r="A1055" s="6"/>
      <c r="B1055" s="6"/>
      <c r="C1055" s="6"/>
      <c r="D1055" s="6"/>
      <c r="E1055" s="6"/>
      <c r="F1055" s="6"/>
      <c r="G1055" s="6"/>
      <c r="H1055" s="6"/>
    </row>
    <row r="1056" spans="1:8" x14ac:dyDescent="0.25">
      <c r="A1056" s="6"/>
      <c r="B1056" s="6"/>
      <c r="C1056" s="6"/>
      <c r="D1056" s="6"/>
      <c r="E1056" s="6"/>
      <c r="F1056" s="6"/>
      <c r="G1056" s="6"/>
      <c r="H1056" s="6"/>
    </row>
    <row r="1057" spans="1:8" x14ac:dyDescent="0.25">
      <c r="A1057" s="6"/>
      <c r="B1057" s="6"/>
      <c r="C1057" s="6"/>
      <c r="D1057" s="6"/>
      <c r="E1057" s="6"/>
      <c r="F1057" s="6"/>
      <c r="G1057" s="6"/>
      <c r="H1057" s="6"/>
    </row>
    <row r="1058" spans="1:8" x14ac:dyDescent="0.25">
      <c r="A1058" s="6"/>
      <c r="B1058" s="6"/>
      <c r="C1058" s="6"/>
      <c r="D1058" s="6"/>
      <c r="E1058" s="6"/>
      <c r="F1058" s="6"/>
      <c r="G1058" s="6"/>
      <c r="H1058" s="6"/>
    </row>
    <row r="1059" spans="1:8" x14ac:dyDescent="0.25">
      <c r="A1059" s="6"/>
      <c r="B1059" s="6"/>
      <c r="C1059" s="6"/>
      <c r="D1059" s="6"/>
      <c r="E1059" s="6"/>
      <c r="F1059" s="6"/>
      <c r="G1059" s="6"/>
      <c r="H1059" s="6"/>
    </row>
    <row r="1060" spans="1:8" x14ac:dyDescent="0.25">
      <c r="A1060" s="6"/>
      <c r="B1060" s="6"/>
      <c r="C1060" s="6"/>
      <c r="D1060" s="6"/>
      <c r="E1060" s="6"/>
      <c r="F1060" s="6"/>
      <c r="G1060" s="6"/>
      <c r="H1060" s="6"/>
    </row>
    <row r="1061" spans="1:8" x14ac:dyDescent="0.25">
      <c r="A1061" s="6"/>
      <c r="B1061" s="6"/>
      <c r="C1061" s="6"/>
      <c r="D1061" s="6"/>
      <c r="E1061" s="6"/>
      <c r="F1061" s="6"/>
      <c r="G1061" s="6"/>
      <c r="H1061" s="6"/>
    </row>
    <row r="1062" spans="1:8" x14ac:dyDescent="0.25">
      <c r="A1062" s="6"/>
      <c r="B1062" s="6"/>
      <c r="C1062" s="6"/>
      <c r="D1062" s="6"/>
      <c r="E1062" s="6"/>
      <c r="F1062" s="6"/>
      <c r="G1062" s="6"/>
      <c r="H1062" s="6"/>
    </row>
    <row r="1063" spans="1:8" x14ac:dyDescent="0.25">
      <c r="A1063" s="6"/>
      <c r="B1063" s="6"/>
      <c r="C1063" s="6"/>
      <c r="D1063" s="6"/>
      <c r="E1063" s="6"/>
      <c r="F1063" s="6"/>
      <c r="G1063" s="6"/>
      <c r="H1063" s="6"/>
    </row>
    <row r="1064" spans="1:8" x14ac:dyDescent="0.25">
      <c r="A1064" s="6"/>
      <c r="B1064" s="6"/>
      <c r="C1064" s="6"/>
      <c r="D1064" s="6"/>
      <c r="E1064" s="6"/>
      <c r="F1064" s="6"/>
      <c r="G1064" s="6"/>
      <c r="H1064" s="6"/>
    </row>
    <row r="1065" spans="1:8" x14ac:dyDescent="0.25">
      <c r="A1065" s="6"/>
      <c r="B1065" s="6"/>
      <c r="C1065" s="6"/>
      <c r="D1065" s="6"/>
      <c r="E1065" s="6"/>
      <c r="F1065" s="6"/>
      <c r="G1065" s="6"/>
      <c r="H1065" s="6"/>
    </row>
    <row r="1066" spans="1:8" x14ac:dyDescent="0.25">
      <c r="A1066" s="6"/>
      <c r="B1066" s="6"/>
      <c r="C1066" s="6"/>
      <c r="D1066" s="6"/>
      <c r="E1066" s="6"/>
      <c r="F1066" s="6"/>
      <c r="G1066" s="6"/>
      <c r="H1066" s="6"/>
    </row>
    <row r="1067" spans="1:8" x14ac:dyDescent="0.25">
      <c r="A1067" s="6"/>
      <c r="B1067" s="6"/>
      <c r="C1067" s="6"/>
      <c r="D1067" s="6"/>
      <c r="E1067" s="6"/>
      <c r="F1067" s="6"/>
      <c r="G1067" s="6"/>
      <c r="H1067" s="6"/>
    </row>
    <row r="1068" spans="1:8" x14ac:dyDescent="0.25">
      <c r="A1068" s="6"/>
      <c r="B1068" s="6"/>
      <c r="C1068" s="6"/>
      <c r="D1068" s="6"/>
      <c r="E1068" s="6"/>
      <c r="F1068" s="6"/>
      <c r="G1068" s="6"/>
      <c r="H1068" s="6"/>
    </row>
    <row r="1069" spans="1:8" x14ac:dyDescent="0.25">
      <c r="A1069" s="6"/>
      <c r="B1069" s="6"/>
      <c r="C1069" s="6"/>
      <c r="D1069" s="6"/>
      <c r="E1069" s="6"/>
      <c r="F1069" s="6"/>
      <c r="G1069" s="6"/>
      <c r="H1069" s="6"/>
    </row>
    <row r="1070" spans="1:8" x14ac:dyDescent="0.25">
      <c r="A1070" s="6"/>
      <c r="B1070" s="6"/>
      <c r="C1070" s="6"/>
      <c r="D1070" s="6"/>
      <c r="E1070" s="6"/>
      <c r="F1070" s="6"/>
      <c r="G1070" s="6"/>
      <c r="H1070" s="6"/>
    </row>
    <row r="1071" spans="1:8" x14ac:dyDescent="0.25">
      <c r="A1071" s="6"/>
      <c r="B1071" s="6"/>
      <c r="C1071" s="6"/>
      <c r="D1071" s="6"/>
      <c r="E1071" s="6"/>
      <c r="F1071" s="6"/>
      <c r="G1071" s="6"/>
      <c r="H1071" s="6"/>
    </row>
    <row r="1072" spans="1:8" x14ac:dyDescent="0.25">
      <c r="A1072" s="6"/>
      <c r="B1072" s="6"/>
      <c r="C1072" s="6"/>
      <c r="D1072" s="6"/>
      <c r="E1072" s="6"/>
      <c r="F1072" s="6"/>
      <c r="G1072" s="6"/>
      <c r="H1072" s="6"/>
    </row>
    <row r="1073" spans="1:8" x14ac:dyDescent="0.25">
      <c r="A1073" s="6"/>
      <c r="B1073" s="6"/>
      <c r="C1073" s="6"/>
      <c r="D1073" s="6"/>
      <c r="E1073" s="6"/>
      <c r="F1073" s="6"/>
      <c r="G1073" s="6"/>
      <c r="H1073" s="6"/>
    </row>
    <row r="1074" spans="1:8" x14ac:dyDescent="0.25">
      <c r="A1074" s="6"/>
      <c r="B1074" s="6"/>
      <c r="C1074" s="6"/>
      <c r="D1074" s="6"/>
      <c r="E1074" s="6"/>
      <c r="F1074" s="6"/>
      <c r="G1074" s="6"/>
      <c r="H1074" s="6"/>
    </row>
    <row r="1075" spans="1:8" x14ac:dyDescent="0.25">
      <c r="A1075" s="6"/>
      <c r="B1075" s="6"/>
      <c r="C1075" s="6"/>
      <c r="D1075" s="6"/>
      <c r="E1075" s="6"/>
      <c r="F1075" s="6"/>
      <c r="G1075" s="6"/>
      <c r="H1075" s="6"/>
    </row>
    <row r="1076" spans="1:8" x14ac:dyDescent="0.25">
      <c r="A1076" s="6"/>
      <c r="B1076" s="6"/>
      <c r="C1076" s="6"/>
      <c r="D1076" s="6"/>
      <c r="E1076" s="6"/>
      <c r="F1076" s="6"/>
      <c r="G1076" s="6"/>
      <c r="H1076" s="6"/>
    </row>
    <row r="1077" spans="1:8" x14ac:dyDescent="0.25">
      <c r="A1077" s="6"/>
      <c r="B1077" s="6"/>
      <c r="C1077" s="6"/>
      <c r="D1077" s="6"/>
      <c r="E1077" s="6"/>
      <c r="F1077" s="6"/>
      <c r="G1077" s="6"/>
      <c r="H1077" s="6"/>
    </row>
    <row r="1078" spans="1:8" x14ac:dyDescent="0.25">
      <c r="A1078" s="6"/>
      <c r="B1078" s="6"/>
      <c r="C1078" s="6"/>
      <c r="D1078" s="6"/>
      <c r="E1078" s="6"/>
      <c r="F1078" s="6"/>
      <c r="G1078" s="6"/>
      <c r="H1078" s="6"/>
    </row>
  </sheetData>
  <sheetProtection algorithmName="SHA-512" hashValue="D4H74CiOAn1I076+evq7tPjwjELLyNWL9932RUwMGmFNEBzvlzeavaxq55mC1xUqgDtEYR4Zdpz/tsqw44dl8w==" saltValue="E2dp6JbdU9syF6dGphBJjQ==" spinCount="100000" sheet="1" objects="1" scenarios="1" selectLockedCells="1"/>
  <mergeCells count="7">
    <mergeCell ref="A1:H1"/>
    <mergeCell ref="B3:D3"/>
    <mergeCell ref="B11:D11"/>
    <mergeCell ref="A18:E18"/>
    <mergeCell ref="J1:K1"/>
    <mergeCell ref="J3:K3"/>
    <mergeCell ref="J2:K2"/>
  </mergeCells>
  <phoneticPr fontId="3" type="noConversion"/>
  <conditionalFormatting sqref="A21:E740">
    <cfRule type="expression" dxfId="1" priority="1" stopIfTrue="1">
      <formula>ISERROR(A21)</formula>
    </cfRule>
    <cfRule type="expression" dxfId="0" priority="2" stopIfTrue="1">
      <formula>MOD(ROW(),2)=1</formula>
    </cfRule>
  </conditionalFormatting>
  <dataValidations count="3">
    <dataValidation type="decimal" errorStyle="warning" allowBlank="1" showInputMessage="1" showErrorMessage="1" errorTitle="Invalid Value" error="The Payout Schedule table has only 720 rows._x000a_If you choose a monthly payment frequency, the maximum years to pay out is 60." sqref="D6">
      <formula1>1</formula1>
      <formula2>720/G7</formula2>
    </dataValidation>
    <dataValidation type="list" allowBlank="1" showInputMessage="1" showErrorMessage="1" sqref="D7">
      <formula1>"Mensile, Trimestrale, Semi-Annuale, Annuale"</formula1>
    </dataValidation>
    <dataValidation type="list" allowBlank="1" showInputMessage="1" showErrorMessage="1" sqref="D8">
      <formula1>"Beginning of Period, End of Period"</formula1>
    </dataValidation>
  </dataValidations>
  <hyperlinks>
    <hyperlink ref="J3" r:id="rId1"/>
  </hyperlinks>
  <pageMargins left="0.5" right="0.25" top="0.5" bottom="0.5" header="0.25" footer="0.25"/>
  <pageSetup scale="95" orientation="portrait" r:id="rId2"/>
  <headerFooter alignWithMargins="0">
    <oddFooter>&amp;L&amp;8http://www.vertex42.com/Calculators/annuity-calculator.html&amp;R&amp;8© 2009 Vertex42.com</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11</vt:i4>
      </vt:variant>
    </vt:vector>
  </HeadingPairs>
  <TitlesOfParts>
    <vt:vector size="12" baseType="lpstr">
      <vt:lpstr>Annuity</vt:lpstr>
      <vt:lpstr>Annuity!Area_stampa</vt:lpstr>
      <vt:lpstr>gper</vt:lpstr>
      <vt:lpstr>inflation</vt:lpstr>
      <vt:lpstr>n</vt:lpstr>
      <vt:lpstr>P</vt:lpstr>
      <vt:lpstr>ppy</vt:lpstr>
      <vt:lpstr>rate</vt:lpstr>
      <vt:lpstr>rper</vt:lpstr>
      <vt:lpstr>Annuity!Titoli_stampa</vt:lpstr>
      <vt:lpstr>type</vt:lpstr>
      <vt:lpstr>w</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Annuity Calculator</dc:title>
  <dc:creator>Costantino Forgione</dc:creator>
  <dc:description>(c) 2009 Vertex42 LLC. All Rights Reserved.</dc:description>
  <cp:lastModifiedBy>cf</cp:lastModifiedBy>
  <cp:lastPrinted>2010-11-17T22:44:02Z</cp:lastPrinted>
  <dcterms:created xsi:type="dcterms:W3CDTF">2005-04-02T20:59:36Z</dcterms:created>
  <dcterms:modified xsi:type="dcterms:W3CDTF">2022-03-31T06:13:36Z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2009 Vertex42 LLC</vt:lpwstr>
  </property>
  <property fmtid="{D5CDD505-2E9C-101B-9397-08002B2CF9AE}" pid="3" name="Version">
    <vt:lpwstr>1.1.0</vt:lpwstr>
  </property>
</Properties>
</file>