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0\Gymfit-Männer\JM\"/>
    </mc:Choice>
  </mc:AlternateContent>
  <bookViews>
    <workbookView xWindow="0" yWindow="0" windowWidth="23040" windowHeight="10296"/>
  </bookViews>
  <sheets>
    <sheet name="RL 7g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Q22" i="1"/>
  <c r="O22" i="1"/>
  <c r="M22" i="1"/>
  <c r="K22" i="1"/>
  <c r="I22" i="1"/>
  <c r="G22" i="1"/>
  <c r="C22" i="1" s="1"/>
  <c r="W21" i="1"/>
  <c r="U21" i="1"/>
  <c r="S21" i="1"/>
  <c r="Q21" i="1"/>
  <c r="O21" i="1"/>
  <c r="M21" i="1"/>
  <c r="K21" i="1"/>
  <c r="I21" i="1"/>
  <c r="G21" i="1"/>
  <c r="C21" i="1" s="1"/>
  <c r="W20" i="1"/>
  <c r="U20" i="1"/>
  <c r="S20" i="1"/>
  <c r="Q20" i="1"/>
  <c r="O20" i="1"/>
  <c r="M20" i="1"/>
  <c r="K20" i="1"/>
  <c r="I20" i="1"/>
  <c r="G20" i="1"/>
  <c r="C20" i="1" s="1"/>
  <c r="W19" i="1"/>
  <c r="U19" i="1"/>
  <c r="S19" i="1"/>
  <c r="Q19" i="1"/>
  <c r="O19" i="1"/>
  <c r="M19" i="1"/>
  <c r="K19" i="1"/>
  <c r="I19" i="1"/>
  <c r="G19" i="1"/>
  <c r="C19" i="1" s="1"/>
  <c r="W18" i="1"/>
  <c r="U18" i="1"/>
  <c r="S18" i="1"/>
  <c r="Q18" i="1"/>
  <c r="O18" i="1"/>
  <c r="M18" i="1"/>
  <c r="K18" i="1"/>
  <c r="I18" i="1"/>
  <c r="G18" i="1"/>
  <c r="C18" i="1" s="1"/>
  <c r="W17" i="1"/>
  <c r="U17" i="1"/>
  <c r="S17" i="1"/>
  <c r="Q17" i="1"/>
  <c r="O17" i="1"/>
  <c r="M17" i="1"/>
  <c r="K17" i="1"/>
  <c r="I17" i="1"/>
  <c r="G17" i="1"/>
  <c r="C17" i="1" s="1"/>
  <c r="E17" i="1" s="1"/>
  <c r="W16" i="1"/>
  <c r="U16" i="1"/>
  <c r="S16" i="1"/>
  <c r="Q16" i="1"/>
  <c r="O16" i="1"/>
  <c r="M16" i="1"/>
  <c r="C16" i="1" s="1"/>
  <c r="K16" i="1"/>
  <c r="I16" i="1"/>
  <c r="G16" i="1"/>
  <c r="W15" i="1"/>
  <c r="U15" i="1"/>
  <c r="S15" i="1"/>
  <c r="Q15" i="1"/>
  <c r="O15" i="1"/>
  <c r="M15" i="1"/>
  <c r="K15" i="1"/>
  <c r="I15" i="1"/>
  <c r="G15" i="1"/>
  <c r="C15" i="1"/>
  <c r="W14" i="1"/>
  <c r="U14" i="1"/>
  <c r="S14" i="1"/>
  <c r="Q14" i="1"/>
  <c r="O14" i="1"/>
  <c r="M14" i="1"/>
  <c r="K14" i="1"/>
  <c r="I14" i="1"/>
  <c r="G14" i="1"/>
  <c r="C14" i="1" s="1"/>
  <c r="W13" i="1"/>
  <c r="U13" i="1"/>
  <c r="S13" i="1"/>
  <c r="Q13" i="1"/>
  <c r="O13" i="1"/>
  <c r="M13" i="1"/>
  <c r="K13" i="1"/>
  <c r="I13" i="1"/>
  <c r="G13" i="1"/>
  <c r="C13" i="1" s="1"/>
  <c r="W12" i="1"/>
  <c r="U12" i="1"/>
  <c r="S12" i="1"/>
  <c r="Q12" i="1"/>
  <c r="O12" i="1"/>
  <c r="M12" i="1"/>
  <c r="K12" i="1"/>
  <c r="I12" i="1"/>
  <c r="G12" i="1"/>
  <c r="C12" i="1" s="1"/>
  <c r="E12" i="1" s="1"/>
  <c r="W11" i="1"/>
  <c r="U11" i="1"/>
  <c r="S11" i="1"/>
  <c r="Q11" i="1"/>
  <c r="O11" i="1"/>
  <c r="M11" i="1"/>
  <c r="K11" i="1"/>
  <c r="I11" i="1"/>
  <c r="G11" i="1"/>
  <c r="C11" i="1" s="1"/>
  <c r="E11" i="1" s="1"/>
  <c r="W10" i="1"/>
  <c r="U10" i="1"/>
  <c r="S10" i="1"/>
  <c r="Q10" i="1"/>
  <c r="C10" i="1" s="1"/>
  <c r="O10" i="1"/>
  <c r="M10" i="1"/>
  <c r="K10" i="1"/>
  <c r="I10" i="1"/>
  <c r="G10" i="1"/>
  <c r="W9" i="1"/>
  <c r="U9" i="1"/>
  <c r="S9" i="1"/>
  <c r="Q9" i="1"/>
  <c r="O9" i="1"/>
  <c r="M9" i="1"/>
  <c r="K9" i="1"/>
  <c r="I9" i="1"/>
  <c r="G9" i="1"/>
  <c r="C9" i="1" s="1"/>
  <c r="E9" i="1" s="1"/>
  <c r="W8" i="1"/>
  <c r="U8" i="1"/>
  <c r="S8" i="1"/>
  <c r="Q8" i="1"/>
  <c r="O8" i="1"/>
  <c r="M8" i="1"/>
  <c r="C8" i="1" s="1"/>
  <c r="E8" i="1" s="1"/>
  <c r="K8" i="1"/>
  <c r="I8" i="1"/>
  <c r="G8" i="1"/>
  <c r="W7" i="1"/>
  <c r="U7" i="1"/>
  <c r="S7" i="1"/>
  <c r="Q7" i="1"/>
  <c r="O7" i="1"/>
  <c r="M7" i="1"/>
  <c r="K7" i="1"/>
  <c r="I7" i="1"/>
  <c r="G7" i="1"/>
  <c r="C7" i="1"/>
  <c r="W6" i="1"/>
  <c r="U6" i="1"/>
  <c r="S6" i="1"/>
  <c r="Q6" i="1"/>
  <c r="O6" i="1"/>
  <c r="M6" i="1"/>
  <c r="K6" i="1"/>
  <c r="I6" i="1"/>
  <c r="G6" i="1"/>
  <c r="C6" i="1" s="1"/>
  <c r="E6" i="1" s="1"/>
  <c r="E3" i="1"/>
  <c r="E18" i="1" l="1"/>
  <c r="E16" i="1"/>
  <c r="E19" i="1"/>
  <c r="E13" i="1"/>
  <c r="E20" i="1"/>
  <c r="E14" i="1"/>
  <c r="E21" i="1"/>
  <c r="E7" i="1"/>
  <c r="E10" i="1"/>
  <c r="E15" i="1"/>
  <c r="E22" i="1"/>
</calcChain>
</file>

<file path=xl/sharedStrings.xml><?xml version="1.0" encoding="utf-8"?>
<sst xmlns="http://schemas.openxmlformats.org/spreadsheetml/2006/main" count="45" uniqueCount="30">
  <si>
    <t>Gym-Fit Männer</t>
  </si>
  <si>
    <t>Chianti-Cup</t>
  </si>
  <si>
    <t>Flaschen</t>
  </si>
  <si>
    <t>Fresbee</t>
  </si>
  <si>
    <t>Ringe</t>
  </si>
  <si>
    <t>Labyrinth</t>
  </si>
  <si>
    <t>Pfeile</t>
  </si>
  <si>
    <t>Turmbau</t>
  </si>
  <si>
    <t>Würfel</t>
  </si>
  <si>
    <t>Kegel</t>
  </si>
  <si>
    <t>Schnur</t>
  </si>
  <si>
    <t>höchste Punktzahl:</t>
  </si>
  <si>
    <t>Rang</t>
  </si>
  <si>
    <t>TOTAL</t>
  </si>
  <si>
    <t>Name</t>
  </si>
  <si>
    <t>JM-Pkte</t>
  </si>
  <si>
    <t>erreichte 
Punktzahl</t>
  </si>
  <si>
    <t>Wertungs-
punkte</t>
  </si>
  <si>
    <t>erreichte 
Zeit</t>
  </si>
  <si>
    <t>Lötscher Walter</t>
  </si>
  <si>
    <t>Plüss Walter</t>
  </si>
  <si>
    <t>Müller Franz</t>
  </si>
  <si>
    <t>Palmer Edi</t>
  </si>
  <si>
    <t>Boppart Marcel</t>
  </si>
  <si>
    <t>Henzi Kurt</t>
  </si>
  <si>
    <t>Zeltner Peter</t>
  </si>
  <si>
    <t>Mortier Jean-Luc</t>
  </si>
  <si>
    <t>Bobbià Angelo</t>
  </si>
  <si>
    <t>Egli Walter</t>
  </si>
  <si>
    <t>Binkert Ludwig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</si>
</sst>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/>
    <xf numFmtId="0" fontId="0" fillId="0" borderId="1" xfId="0" applyBorder="1"/>
    <xf numFmtId="0" fontId="3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2" xfId="0" applyBorder="1"/>
    <xf numFmtId="1" fontId="1" fillId="0" borderId="2" xfId="0" applyNumberFormat="1" applyFont="1" applyBorder="1"/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4" fontId="2" fillId="0" borderId="6" xfId="0" applyNumberFormat="1" applyFont="1" applyBorder="1"/>
    <xf numFmtId="0" fontId="1" fillId="0" borderId="10" xfId="0" applyFont="1" applyBorder="1"/>
    <xf numFmtId="0" fontId="5" fillId="0" borderId="0" xfId="0" applyFont="1" applyBorder="1" applyAlignment="1">
      <alignment horizontal="right"/>
    </xf>
    <xf numFmtId="0" fontId="1" fillId="0" borderId="11" xfId="0" applyFont="1" applyBorder="1"/>
    <xf numFmtId="1" fontId="5" fillId="0" borderId="12" xfId="0" applyNumberFormat="1" applyFont="1" applyBorder="1"/>
    <xf numFmtId="1" fontId="5" fillId="0" borderId="13" xfId="0" applyNumberFormat="1" applyFont="1" applyBorder="1"/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wrapText="1"/>
    </xf>
    <xf numFmtId="1" fontId="1" fillId="0" borderId="17" xfId="0" applyNumberFormat="1" applyFont="1" applyBorder="1" applyAlignment="1">
      <alignment wrapText="1"/>
    </xf>
    <xf numFmtId="1" fontId="1" fillId="0" borderId="18" xfId="0" applyNumberFormat="1" applyFont="1" applyBorder="1" applyAlignment="1">
      <alignment wrapText="1"/>
    </xf>
    <xf numFmtId="0" fontId="2" fillId="0" borderId="19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3" borderId="21" xfId="0" applyFont="1" applyFill="1" applyBorder="1"/>
    <xf numFmtId="1" fontId="2" fillId="2" borderId="22" xfId="0" applyNumberFormat="1" applyFont="1" applyFill="1" applyBorder="1" applyAlignment="1">
      <alignment horizontal="center"/>
    </xf>
    <xf numFmtId="0" fontId="1" fillId="4" borderId="23" xfId="0" applyFont="1" applyFill="1" applyBorder="1"/>
    <xf numFmtId="1" fontId="1" fillId="0" borderId="20" xfId="0" applyNumberFormat="1" applyFont="1" applyBorder="1"/>
    <xf numFmtId="0" fontId="1" fillId="4" borderId="20" xfId="0" applyFont="1" applyFill="1" applyBorder="1"/>
    <xf numFmtId="1" fontId="1" fillId="0" borderId="20" xfId="0" applyNumberFormat="1" applyFont="1" applyFill="1" applyBorder="1"/>
    <xf numFmtId="0" fontId="1" fillId="3" borderId="20" xfId="0" applyFont="1" applyFill="1" applyBorder="1"/>
    <xf numFmtId="1" fontId="1" fillId="0" borderId="24" xfId="0" applyNumberFormat="1" applyFont="1" applyBorder="1"/>
    <xf numFmtId="0" fontId="2" fillId="0" borderId="25" xfId="0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1" fillId="3" borderId="27" xfId="0" applyFont="1" applyFill="1" applyBorder="1"/>
    <xf numFmtId="1" fontId="2" fillId="2" borderId="28" xfId="0" applyNumberFormat="1" applyFont="1" applyFill="1" applyBorder="1" applyAlignment="1">
      <alignment horizontal="center"/>
    </xf>
    <xf numFmtId="0" fontId="1" fillId="4" borderId="6" xfId="0" applyFont="1" applyFill="1" applyBorder="1"/>
    <xf numFmtId="1" fontId="1" fillId="0" borderId="26" xfId="0" applyNumberFormat="1" applyFont="1" applyBorder="1"/>
    <xf numFmtId="0" fontId="1" fillId="3" borderId="26" xfId="0" applyFont="1" applyFill="1" applyBorder="1"/>
    <xf numFmtId="1" fontId="1" fillId="0" borderId="26" xfId="0" applyNumberFormat="1" applyFont="1" applyFill="1" applyBorder="1"/>
    <xf numFmtId="1" fontId="1" fillId="0" borderId="29" xfId="0" applyNumberFormat="1" applyFont="1" applyBorder="1"/>
    <xf numFmtId="0" fontId="1" fillId="3" borderId="6" xfId="0" applyFont="1" applyFill="1" applyBorder="1"/>
    <xf numFmtId="0" fontId="1" fillId="4" borderId="26" xfId="0" applyFont="1" applyFill="1" applyBorder="1"/>
    <xf numFmtId="0" fontId="2" fillId="0" borderId="16" xfId="0" applyFont="1" applyFill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3" borderId="31" xfId="0" applyFont="1" applyFill="1" applyBorder="1"/>
    <xf numFmtId="1" fontId="2" fillId="2" borderId="32" xfId="0" applyNumberFormat="1" applyFont="1" applyFill="1" applyBorder="1" applyAlignment="1">
      <alignment horizontal="center"/>
    </xf>
    <xf numFmtId="0" fontId="1" fillId="3" borderId="33" xfId="0" applyFont="1" applyFill="1" applyBorder="1"/>
    <xf numFmtId="1" fontId="1" fillId="0" borderId="30" xfId="0" applyNumberFormat="1" applyFont="1" applyBorder="1"/>
    <xf numFmtId="0" fontId="1" fillId="3" borderId="30" xfId="0" applyFont="1" applyFill="1" applyBorder="1"/>
    <xf numFmtId="1" fontId="1" fillId="0" borderId="34" xfId="0" applyNumberFormat="1" applyFont="1" applyBorder="1"/>
    <xf numFmtId="0" fontId="2" fillId="0" borderId="10" xfId="0" applyFont="1" applyFill="1" applyBorder="1" applyAlignment="1">
      <alignment horizontal="center" vertical="center"/>
    </xf>
    <xf numFmtId="1" fontId="1" fillId="0" borderId="35" xfId="0" applyNumberFormat="1" applyFont="1" applyBorder="1"/>
    <xf numFmtId="0" fontId="1" fillId="3" borderId="0" xfId="0" applyFont="1" applyFill="1" applyBorder="1"/>
    <xf numFmtId="1" fontId="2" fillId="2" borderId="36" xfId="0" applyNumberFormat="1" applyFont="1" applyFill="1" applyBorder="1"/>
    <xf numFmtId="1" fontId="1" fillId="0" borderId="0" xfId="0" applyNumberFormat="1" applyFont="1" applyBorder="1"/>
    <xf numFmtId="0" fontId="1" fillId="3" borderId="11" xfId="0" applyFont="1" applyFill="1" applyBorder="1"/>
    <xf numFmtId="1" fontId="1" fillId="0" borderId="37" xfId="0" applyNumberFormat="1" applyFont="1" applyBorder="1"/>
    <xf numFmtId="0" fontId="2" fillId="0" borderId="10" xfId="0" applyFont="1" applyBorder="1" applyAlignment="1">
      <alignment horizontal="center" vertical="center"/>
    </xf>
    <xf numFmtId="1" fontId="1" fillId="0" borderId="0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142241</xdr:colOff>
      <xdr:row>1</xdr:row>
      <xdr:rowOff>152816</xdr:rowOff>
    </xdr:from>
    <xdr:to>
      <xdr:col>21</xdr:col>
      <xdr:colOff>477521</xdr:colOff>
      <xdr:row>1</xdr:row>
      <xdr:rowOff>834390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6841" y="343316"/>
          <a:ext cx="1074420" cy="68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0%20JM%20&#220;bersicht%20-%20Original%20zum%20Eintragen%20%20der%20Wettk&#228;mpfe%202020%201g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g"/>
      <sheetName val="Ballwettkampf"/>
      <sheetName val="WKB 2"/>
      <sheetName val="RL 2f"/>
      <sheetName val="Differenzler"/>
      <sheetName val="WKB 3"/>
      <sheetName val="RL 3g"/>
      <sheetName val="Minigolf"/>
      <sheetName val="RL 4g"/>
      <sheetName val="OL"/>
      <sheetName val="RL 5g"/>
      <sheetName val="Petangue"/>
      <sheetName val="RL 6g"/>
      <sheetName val="Chianti-Cup"/>
      <sheetName val="WKB 7"/>
      <sheetName val="RL 7g"/>
      <sheetName val="Kegeln"/>
      <sheetName val="WKB8"/>
      <sheetName val="RL 8f"/>
      <sheetName val="T-Std 2019"/>
      <sheetName val="RL JG"/>
      <sheetName val="RL JG2"/>
      <sheetName val="EndRL 2020"/>
      <sheetName val="Aufwand"/>
      <sheetName val="Tabelle1"/>
    </sheetNames>
    <sheetDataSet>
      <sheetData sheetId="0">
        <row r="18">
          <cell r="C18">
            <v>44123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tabSelected="1" zoomScale="75" zoomScaleNormal="75" zoomScalePageLayoutView="75" workbookViewId="0">
      <selection activeCell="L37" sqref="L37"/>
    </sheetView>
  </sheetViews>
  <sheetFormatPr baseColWidth="10" defaultColWidth="10.77734375" defaultRowHeight="14.4" outlineLevelRow="1" x14ac:dyDescent="0.3"/>
  <cols>
    <col min="1" max="1" width="1.88671875" customWidth="1"/>
    <col min="2" max="2" width="7.44140625" customWidth="1"/>
    <col min="3" max="3" width="8.21875" customWidth="1"/>
    <col min="4" max="4" width="17.21875" bestFit="1" customWidth="1"/>
    <col min="5" max="5" width="12.6640625" customWidth="1"/>
    <col min="6" max="6" width="10" bestFit="1" customWidth="1"/>
    <col min="7" max="7" width="10.77734375" bestFit="1" customWidth="1"/>
    <col min="8" max="8" width="10.44140625" customWidth="1"/>
    <col min="9" max="9" width="10.77734375" bestFit="1" customWidth="1"/>
    <col min="10" max="10" width="10" bestFit="1" customWidth="1"/>
    <col min="11" max="11" width="10.77734375" bestFit="1" customWidth="1"/>
    <col min="12" max="12" width="10" bestFit="1" customWidth="1"/>
    <col min="13" max="13" width="10.77734375" bestFit="1" customWidth="1"/>
    <col min="14" max="14" width="10" bestFit="1" customWidth="1"/>
    <col min="15" max="15" width="10.77734375" bestFit="1" customWidth="1"/>
    <col min="16" max="16" width="10" bestFit="1" customWidth="1"/>
    <col min="17" max="17" width="10.77734375" bestFit="1" customWidth="1"/>
    <col min="18" max="18" width="10" bestFit="1" customWidth="1"/>
    <col min="19" max="19" width="10.77734375" bestFit="1" customWidth="1"/>
    <col min="20" max="20" width="10" bestFit="1" customWidth="1"/>
    <col min="22" max="22" width="9.33203125" bestFit="1" customWidth="1"/>
  </cols>
  <sheetData>
    <row r="1" spans="2:23" ht="15" thickBot="1" x14ac:dyDescent="0.35">
      <c r="B1" s="1"/>
      <c r="C1" s="1"/>
      <c r="D1" s="1"/>
      <c r="E1" s="1"/>
      <c r="F1" s="2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  <c r="T1" s="2"/>
      <c r="U1" s="2"/>
      <c r="V1" s="1"/>
      <c r="W1" s="1"/>
    </row>
    <row r="2" spans="2:23" ht="66" customHeight="1" x14ac:dyDescent="0.3">
      <c r="B2" s="4"/>
      <c r="C2" s="5" t="s">
        <v>0</v>
      </c>
      <c r="D2" s="6"/>
      <c r="E2" s="7"/>
      <c r="F2" s="8"/>
      <c r="G2" s="8"/>
      <c r="H2" s="9" t="s">
        <v>1</v>
      </c>
      <c r="I2" s="10"/>
      <c r="J2" s="10"/>
      <c r="K2" s="9"/>
      <c r="L2" s="10"/>
      <c r="M2" s="10"/>
      <c r="N2" s="9"/>
      <c r="O2" s="10"/>
      <c r="P2" s="8"/>
      <c r="Q2" s="6"/>
      <c r="R2" s="8"/>
      <c r="S2" s="6"/>
      <c r="T2" s="6"/>
      <c r="U2" s="6"/>
      <c r="V2" s="6"/>
      <c r="W2" s="11"/>
    </row>
    <row r="3" spans="2:23" ht="15" thickBot="1" x14ac:dyDescent="0.35">
      <c r="B3" s="12"/>
      <c r="C3" s="13"/>
      <c r="D3" s="13"/>
      <c r="E3" s="14">
        <f>'[1]JM-Übersicht'!C18</f>
        <v>44123</v>
      </c>
      <c r="F3" s="67" t="s">
        <v>2</v>
      </c>
      <c r="G3" s="68"/>
      <c r="H3" s="67" t="s">
        <v>3</v>
      </c>
      <c r="I3" s="68"/>
      <c r="J3" s="67" t="s">
        <v>4</v>
      </c>
      <c r="K3" s="68"/>
      <c r="L3" s="67" t="s">
        <v>5</v>
      </c>
      <c r="M3" s="68"/>
      <c r="N3" s="67" t="s">
        <v>6</v>
      </c>
      <c r="O3" s="68"/>
      <c r="P3" s="67" t="s">
        <v>7</v>
      </c>
      <c r="Q3" s="68"/>
      <c r="R3" s="67" t="s">
        <v>8</v>
      </c>
      <c r="S3" s="68"/>
      <c r="T3" s="67" t="s">
        <v>9</v>
      </c>
      <c r="U3" s="68"/>
      <c r="V3" s="67" t="s">
        <v>10</v>
      </c>
      <c r="W3" s="69"/>
    </row>
    <row r="4" spans="2:23" ht="15" thickBot="1" x14ac:dyDescent="0.35">
      <c r="B4" s="15"/>
      <c r="C4" s="2"/>
      <c r="D4" s="2"/>
      <c r="E4" s="16" t="s">
        <v>11</v>
      </c>
      <c r="F4" s="17"/>
      <c r="G4" s="18">
        <v>90</v>
      </c>
      <c r="H4" s="17"/>
      <c r="I4" s="18">
        <v>90</v>
      </c>
      <c r="J4" s="17"/>
      <c r="K4" s="18">
        <v>80</v>
      </c>
      <c r="L4" s="17"/>
      <c r="M4" s="18">
        <v>120</v>
      </c>
      <c r="N4" s="17"/>
      <c r="O4" s="18">
        <v>81</v>
      </c>
      <c r="P4" s="17"/>
      <c r="Q4" s="18">
        <v>102</v>
      </c>
      <c r="R4" s="17"/>
      <c r="S4" s="18">
        <v>54</v>
      </c>
      <c r="T4" s="17"/>
      <c r="U4" s="18">
        <v>64</v>
      </c>
      <c r="V4" s="17"/>
      <c r="W4" s="19">
        <v>25.86</v>
      </c>
    </row>
    <row r="5" spans="2:23" ht="28.8" thickBot="1" x14ac:dyDescent="0.35">
      <c r="B5" s="20" t="s">
        <v>12</v>
      </c>
      <c r="C5" s="21" t="s">
        <v>13</v>
      </c>
      <c r="D5" s="22" t="s">
        <v>14</v>
      </c>
      <c r="E5" s="23" t="s">
        <v>15</v>
      </c>
      <c r="F5" s="24" t="s">
        <v>16</v>
      </c>
      <c r="G5" s="25" t="s">
        <v>17</v>
      </c>
      <c r="H5" s="24" t="s">
        <v>16</v>
      </c>
      <c r="I5" s="25" t="s">
        <v>17</v>
      </c>
      <c r="J5" s="24" t="s">
        <v>16</v>
      </c>
      <c r="K5" s="25" t="s">
        <v>17</v>
      </c>
      <c r="L5" s="24" t="s">
        <v>16</v>
      </c>
      <c r="M5" s="25" t="s">
        <v>17</v>
      </c>
      <c r="N5" s="24" t="s">
        <v>16</v>
      </c>
      <c r="O5" s="25" t="s">
        <v>17</v>
      </c>
      <c r="P5" s="24" t="s">
        <v>16</v>
      </c>
      <c r="Q5" s="25" t="s">
        <v>17</v>
      </c>
      <c r="R5" s="24" t="s">
        <v>16</v>
      </c>
      <c r="S5" s="25" t="s">
        <v>17</v>
      </c>
      <c r="T5" s="24" t="s">
        <v>16</v>
      </c>
      <c r="U5" s="25" t="s">
        <v>17</v>
      </c>
      <c r="V5" s="24" t="s">
        <v>18</v>
      </c>
      <c r="W5" s="26" t="s">
        <v>17</v>
      </c>
    </row>
    <row r="6" spans="2:23" x14ac:dyDescent="0.3">
      <c r="B6" s="27">
        <v>1</v>
      </c>
      <c r="C6" s="28">
        <f t="shared" ref="C6:C22" si="0">G6+I6+K6+M6+O6+Q6+S6+U6+W6</f>
        <v>748.20942265795202</v>
      </c>
      <c r="D6" s="29" t="s">
        <v>19</v>
      </c>
      <c r="E6" s="30">
        <f t="shared" ref="E6:E19" si="1">C6/$C$6*500+500</f>
        <v>1000</v>
      </c>
      <c r="F6" s="31">
        <v>90</v>
      </c>
      <c r="G6" s="32">
        <f t="shared" ref="G6:G22" si="2">F6*100/G$4</f>
        <v>100</v>
      </c>
      <c r="H6" s="33">
        <v>90</v>
      </c>
      <c r="I6" s="34">
        <f t="shared" ref="I6:I22" si="3">H6*100/I$4</f>
        <v>100</v>
      </c>
      <c r="J6" s="35">
        <v>50</v>
      </c>
      <c r="K6" s="34">
        <f t="shared" ref="K6:K22" si="4">J6*100/K$4</f>
        <v>62.5</v>
      </c>
      <c r="L6" s="33">
        <v>120</v>
      </c>
      <c r="M6" s="34">
        <f t="shared" ref="M6:M22" si="5">L6*100/M$4</f>
        <v>100</v>
      </c>
      <c r="N6" s="33">
        <v>81</v>
      </c>
      <c r="O6" s="34">
        <f t="shared" ref="O6:O22" si="6">N6*100/O$4</f>
        <v>100</v>
      </c>
      <c r="P6" s="35">
        <v>101</v>
      </c>
      <c r="Q6" s="34">
        <f t="shared" ref="Q6:Q22" si="7">P6*100/Q$4</f>
        <v>99.019607843137251</v>
      </c>
      <c r="R6" s="35">
        <v>8</v>
      </c>
      <c r="S6" s="34">
        <f t="shared" ref="S6:S22" si="8">R6*100/S$4</f>
        <v>14.814814814814815</v>
      </c>
      <c r="T6" s="35">
        <v>46</v>
      </c>
      <c r="U6" s="34">
        <f t="shared" ref="U6:U22" si="9">T6*100/U$4</f>
        <v>71.875</v>
      </c>
      <c r="V6" s="33">
        <v>25.86</v>
      </c>
      <c r="W6" s="36">
        <f t="shared" ref="W6:W22" si="10">(100-V6)*100/(100-W$4)</f>
        <v>100</v>
      </c>
    </row>
    <row r="7" spans="2:23" x14ac:dyDescent="0.3">
      <c r="B7" s="37">
        <v>2</v>
      </c>
      <c r="C7" s="38">
        <f t="shared" si="0"/>
        <v>648.63473751008655</v>
      </c>
      <c r="D7" s="39" t="s">
        <v>20</v>
      </c>
      <c r="E7" s="40">
        <f t="shared" si="1"/>
        <v>933.45801179960108</v>
      </c>
      <c r="F7" s="41">
        <v>90</v>
      </c>
      <c r="G7" s="42">
        <f t="shared" si="2"/>
        <v>100</v>
      </c>
      <c r="H7" s="43">
        <v>85</v>
      </c>
      <c r="I7" s="44">
        <f t="shared" si="3"/>
        <v>94.444444444444443</v>
      </c>
      <c r="J7" s="43">
        <v>50</v>
      </c>
      <c r="K7" s="44">
        <f t="shared" si="4"/>
        <v>62.5</v>
      </c>
      <c r="L7" s="43">
        <v>44</v>
      </c>
      <c r="M7" s="44">
        <f t="shared" si="5"/>
        <v>36.666666666666664</v>
      </c>
      <c r="N7" s="43">
        <v>69</v>
      </c>
      <c r="O7" s="44">
        <f t="shared" si="6"/>
        <v>85.18518518518519</v>
      </c>
      <c r="P7" s="43">
        <v>30</v>
      </c>
      <c r="Q7" s="44">
        <f t="shared" si="7"/>
        <v>29.411764705882351</v>
      </c>
      <c r="R7" s="43">
        <v>28</v>
      </c>
      <c r="S7" s="44">
        <f t="shared" si="8"/>
        <v>51.851851851851855</v>
      </c>
      <c r="T7" s="43">
        <v>58</v>
      </c>
      <c r="U7" s="44">
        <f t="shared" si="9"/>
        <v>90.625</v>
      </c>
      <c r="V7" s="43">
        <v>27.38</v>
      </c>
      <c r="W7" s="45">
        <f t="shared" si="10"/>
        <v>97.949824656056109</v>
      </c>
    </row>
    <row r="8" spans="2:23" x14ac:dyDescent="0.3">
      <c r="B8" s="37">
        <v>3</v>
      </c>
      <c r="C8" s="38">
        <f t="shared" si="0"/>
        <v>552.82787338876233</v>
      </c>
      <c r="D8" s="39" t="s">
        <v>21</v>
      </c>
      <c r="E8" s="40">
        <f t="shared" si="1"/>
        <v>869.43391559069596</v>
      </c>
      <c r="F8" s="46">
        <v>40</v>
      </c>
      <c r="G8" s="42">
        <f t="shared" si="2"/>
        <v>44.444444444444443</v>
      </c>
      <c r="H8" s="43">
        <v>60</v>
      </c>
      <c r="I8" s="42">
        <f t="shared" si="3"/>
        <v>66.666666666666671</v>
      </c>
      <c r="J8" s="43">
        <v>50</v>
      </c>
      <c r="K8" s="42">
        <f t="shared" si="4"/>
        <v>62.5</v>
      </c>
      <c r="L8" s="43">
        <v>12</v>
      </c>
      <c r="M8" s="42">
        <f t="shared" si="5"/>
        <v>10</v>
      </c>
      <c r="N8" s="43">
        <v>70</v>
      </c>
      <c r="O8" s="42">
        <f t="shared" si="6"/>
        <v>86.419753086419746</v>
      </c>
      <c r="P8" s="43">
        <v>56</v>
      </c>
      <c r="Q8" s="42">
        <f t="shared" si="7"/>
        <v>54.901960784313722</v>
      </c>
      <c r="R8" s="43">
        <v>30</v>
      </c>
      <c r="S8" s="42">
        <f t="shared" si="8"/>
        <v>55.555555555555557</v>
      </c>
      <c r="T8" s="43">
        <v>56</v>
      </c>
      <c r="U8" s="42">
        <f t="shared" si="9"/>
        <v>87.5</v>
      </c>
      <c r="V8" s="43">
        <v>37.1</v>
      </c>
      <c r="W8" s="45">
        <f t="shared" si="10"/>
        <v>84.83949285136228</v>
      </c>
    </row>
    <row r="9" spans="2:23" x14ac:dyDescent="0.3">
      <c r="B9" s="37">
        <v>3</v>
      </c>
      <c r="C9" s="38">
        <f t="shared" si="0"/>
        <v>552.58497106692698</v>
      </c>
      <c r="D9" s="39" t="s">
        <v>22</v>
      </c>
      <c r="E9" s="40">
        <f t="shared" si="1"/>
        <v>869.27159317501946</v>
      </c>
      <c r="F9" s="46">
        <v>50</v>
      </c>
      <c r="G9" s="42">
        <f t="shared" si="2"/>
        <v>55.555555555555557</v>
      </c>
      <c r="H9" s="43">
        <v>35</v>
      </c>
      <c r="I9" s="42">
        <f t="shared" si="3"/>
        <v>38.888888888888886</v>
      </c>
      <c r="J9" s="47">
        <v>80</v>
      </c>
      <c r="K9" s="42">
        <f t="shared" si="4"/>
        <v>100</v>
      </c>
      <c r="L9" s="43">
        <v>36</v>
      </c>
      <c r="M9" s="42">
        <f t="shared" si="5"/>
        <v>30</v>
      </c>
      <c r="N9" s="43">
        <v>69</v>
      </c>
      <c r="O9" s="42">
        <f t="shared" si="6"/>
        <v>85.18518518518519</v>
      </c>
      <c r="P9" s="43">
        <v>58</v>
      </c>
      <c r="Q9" s="42">
        <f t="shared" si="7"/>
        <v>56.862745098039213</v>
      </c>
      <c r="R9" s="43">
        <v>29</v>
      </c>
      <c r="S9" s="42">
        <f t="shared" si="8"/>
        <v>53.703703703703702</v>
      </c>
      <c r="T9" s="43">
        <v>30</v>
      </c>
      <c r="U9" s="42">
        <f t="shared" si="9"/>
        <v>46.875</v>
      </c>
      <c r="V9" s="43">
        <v>36.6</v>
      </c>
      <c r="W9" s="45">
        <f t="shared" si="10"/>
        <v>85.513892635554356</v>
      </c>
    </row>
    <row r="10" spans="2:23" x14ac:dyDescent="0.3">
      <c r="B10" s="37">
        <v>5</v>
      </c>
      <c r="C10" s="38">
        <f t="shared" si="0"/>
        <v>532.14271381803519</v>
      </c>
      <c r="D10" s="39" t="s">
        <v>23</v>
      </c>
      <c r="E10" s="40">
        <f t="shared" si="1"/>
        <v>855.61080741782314</v>
      </c>
      <c r="F10" s="46">
        <v>75</v>
      </c>
      <c r="G10" s="42">
        <f t="shared" si="2"/>
        <v>83.333333333333329</v>
      </c>
      <c r="H10" s="43">
        <v>65</v>
      </c>
      <c r="I10" s="42">
        <f t="shared" si="3"/>
        <v>72.222222222222229</v>
      </c>
      <c r="J10" s="43">
        <v>15</v>
      </c>
      <c r="K10" s="42">
        <f t="shared" si="4"/>
        <v>18.75</v>
      </c>
      <c r="L10" s="43">
        <v>14</v>
      </c>
      <c r="M10" s="42">
        <f t="shared" si="5"/>
        <v>11.666666666666666</v>
      </c>
      <c r="N10" s="43">
        <v>53</v>
      </c>
      <c r="O10" s="42">
        <f t="shared" si="6"/>
        <v>65.432098765432102</v>
      </c>
      <c r="P10" s="47">
        <v>102</v>
      </c>
      <c r="Q10" s="42">
        <f t="shared" si="7"/>
        <v>100</v>
      </c>
      <c r="R10" s="43">
        <v>15</v>
      </c>
      <c r="S10" s="42">
        <f t="shared" si="8"/>
        <v>27.777777777777779</v>
      </c>
      <c r="T10" s="43">
        <v>48</v>
      </c>
      <c r="U10" s="42">
        <f t="shared" si="9"/>
        <v>75</v>
      </c>
      <c r="V10" s="43">
        <v>42.2</v>
      </c>
      <c r="W10" s="45">
        <f t="shared" si="10"/>
        <v>77.960615052603188</v>
      </c>
    </row>
    <row r="11" spans="2:23" x14ac:dyDescent="0.3">
      <c r="B11" s="37">
        <v>6</v>
      </c>
      <c r="C11" s="38">
        <f t="shared" si="0"/>
        <v>529.80352559751236</v>
      </c>
      <c r="D11" s="39" t="s">
        <v>24</v>
      </c>
      <c r="E11" s="40">
        <f t="shared" si="1"/>
        <v>854.04761658536006</v>
      </c>
      <c r="F11" s="46">
        <v>65</v>
      </c>
      <c r="G11" s="42">
        <f t="shared" si="2"/>
        <v>72.222222222222229</v>
      </c>
      <c r="H11" s="43">
        <v>75</v>
      </c>
      <c r="I11" s="42">
        <f t="shared" si="3"/>
        <v>83.333333333333329</v>
      </c>
      <c r="J11" s="43">
        <v>5</v>
      </c>
      <c r="K11" s="42">
        <f t="shared" si="4"/>
        <v>6.25</v>
      </c>
      <c r="L11" s="43">
        <v>12</v>
      </c>
      <c r="M11" s="42">
        <f t="shared" si="5"/>
        <v>10</v>
      </c>
      <c r="N11" s="43">
        <v>33</v>
      </c>
      <c r="O11" s="42">
        <f t="shared" si="6"/>
        <v>40.74074074074074</v>
      </c>
      <c r="P11" s="43">
        <v>40</v>
      </c>
      <c r="Q11" s="42">
        <f t="shared" si="7"/>
        <v>39.215686274509807</v>
      </c>
      <c r="R11" s="47">
        <v>54</v>
      </c>
      <c r="S11" s="42">
        <f t="shared" si="8"/>
        <v>100</v>
      </c>
      <c r="T11" s="47">
        <v>64</v>
      </c>
      <c r="U11" s="42">
        <f t="shared" si="9"/>
        <v>100</v>
      </c>
      <c r="V11" s="43">
        <v>42.14</v>
      </c>
      <c r="W11" s="45">
        <f t="shared" si="10"/>
        <v>78.041543026706236</v>
      </c>
    </row>
    <row r="12" spans="2:23" x14ac:dyDescent="0.3">
      <c r="B12" s="37">
        <v>7</v>
      </c>
      <c r="C12" s="38">
        <f t="shared" si="0"/>
        <v>509.71167303256965</v>
      </c>
      <c r="D12" s="39" t="s">
        <v>25</v>
      </c>
      <c r="E12" s="40">
        <f t="shared" si="1"/>
        <v>840.62099299809745</v>
      </c>
      <c r="F12" s="46">
        <v>70</v>
      </c>
      <c r="G12" s="42">
        <f t="shared" si="2"/>
        <v>77.777777777777771</v>
      </c>
      <c r="H12" s="43">
        <v>70</v>
      </c>
      <c r="I12" s="42">
        <f t="shared" si="3"/>
        <v>77.777777777777771</v>
      </c>
      <c r="J12" s="43">
        <v>20</v>
      </c>
      <c r="K12" s="42">
        <f t="shared" si="4"/>
        <v>25</v>
      </c>
      <c r="L12" s="43">
        <v>6</v>
      </c>
      <c r="M12" s="42">
        <f t="shared" si="5"/>
        <v>5</v>
      </c>
      <c r="N12" s="43">
        <v>71</v>
      </c>
      <c r="O12" s="42">
        <f t="shared" si="6"/>
        <v>87.654320987654316</v>
      </c>
      <c r="P12" s="43">
        <v>32</v>
      </c>
      <c r="Q12" s="42">
        <f t="shared" si="7"/>
        <v>31.372549019607842</v>
      </c>
      <c r="R12" s="43">
        <v>25</v>
      </c>
      <c r="S12" s="42">
        <f t="shared" si="8"/>
        <v>46.296296296296298</v>
      </c>
      <c r="T12" s="43">
        <v>52</v>
      </c>
      <c r="U12" s="42">
        <f t="shared" si="9"/>
        <v>81.25</v>
      </c>
      <c r="V12" s="43">
        <v>42.48</v>
      </c>
      <c r="W12" s="45">
        <f t="shared" si="10"/>
        <v>77.582951173455626</v>
      </c>
    </row>
    <row r="13" spans="2:23" x14ac:dyDescent="0.3">
      <c r="B13" s="37">
        <v>8</v>
      </c>
      <c r="C13" s="38">
        <f t="shared" si="0"/>
        <v>411.46826946566568</v>
      </c>
      <c r="D13" s="39" t="s">
        <v>26</v>
      </c>
      <c r="E13" s="40">
        <f t="shared" si="1"/>
        <v>774.96864982263833</v>
      </c>
      <c r="F13" s="46">
        <v>35</v>
      </c>
      <c r="G13" s="42">
        <f t="shared" si="2"/>
        <v>38.888888888888886</v>
      </c>
      <c r="H13" s="43">
        <v>55</v>
      </c>
      <c r="I13" s="44">
        <f t="shared" si="3"/>
        <v>61.111111111111114</v>
      </c>
      <c r="J13" s="43">
        <v>35</v>
      </c>
      <c r="K13" s="44">
        <f t="shared" si="4"/>
        <v>43.75</v>
      </c>
      <c r="L13" s="43">
        <v>8</v>
      </c>
      <c r="M13" s="44">
        <f t="shared" si="5"/>
        <v>6.666666666666667</v>
      </c>
      <c r="N13" s="43">
        <v>61</v>
      </c>
      <c r="O13" s="44">
        <f t="shared" si="6"/>
        <v>75.308641975308646</v>
      </c>
      <c r="P13" s="43">
        <v>27</v>
      </c>
      <c r="Q13" s="44">
        <f t="shared" si="7"/>
        <v>26.470588235294116</v>
      </c>
      <c r="R13" s="43">
        <v>26</v>
      </c>
      <c r="S13" s="44">
        <f t="shared" si="8"/>
        <v>48.148148148148145</v>
      </c>
      <c r="T13" s="43">
        <v>40</v>
      </c>
      <c r="U13" s="44">
        <f t="shared" si="9"/>
        <v>62.5</v>
      </c>
      <c r="V13" s="43">
        <v>63.95</v>
      </c>
      <c r="W13" s="45">
        <f t="shared" si="10"/>
        <v>48.62422444024817</v>
      </c>
    </row>
    <row r="14" spans="2:23" x14ac:dyDescent="0.3">
      <c r="B14" s="37">
        <v>8</v>
      </c>
      <c r="C14" s="38">
        <f t="shared" si="0"/>
        <v>410.90897593788588</v>
      </c>
      <c r="D14" s="39" t="s">
        <v>27</v>
      </c>
      <c r="E14" s="40">
        <f t="shared" si="1"/>
        <v>774.59489515526661</v>
      </c>
      <c r="F14" s="46">
        <v>40</v>
      </c>
      <c r="G14" s="42">
        <f t="shared" si="2"/>
        <v>44.444444444444443</v>
      </c>
      <c r="H14" s="43">
        <v>85</v>
      </c>
      <c r="I14" s="42">
        <f t="shared" si="3"/>
        <v>94.444444444444443</v>
      </c>
      <c r="J14" s="43">
        <v>10</v>
      </c>
      <c r="K14" s="42">
        <f t="shared" si="4"/>
        <v>12.5</v>
      </c>
      <c r="L14" s="43">
        <v>12</v>
      </c>
      <c r="M14" s="42">
        <f t="shared" si="5"/>
        <v>10</v>
      </c>
      <c r="N14" s="43">
        <v>30</v>
      </c>
      <c r="O14" s="42">
        <f t="shared" si="6"/>
        <v>37.037037037037038</v>
      </c>
      <c r="P14" s="43">
        <v>30</v>
      </c>
      <c r="Q14" s="42">
        <f t="shared" si="7"/>
        <v>29.411764705882351</v>
      </c>
      <c r="R14" s="43">
        <v>29</v>
      </c>
      <c r="S14" s="42">
        <f t="shared" si="8"/>
        <v>53.703703703703702</v>
      </c>
      <c r="T14" s="43">
        <v>30</v>
      </c>
      <c r="U14" s="42">
        <f t="shared" si="9"/>
        <v>46.875</v>
      </c>
      <c r="V14" s="43">
        <v>38.840000000000003</v>
      </c>
      <c r="W14" s="45">
        <f t="shared" si="10"/>
        <v>82.492581602373889</v>
      </c>
    </row>
    <row r="15" spans="2:23" x14ac:dyDescent="0.3">
      <c r="B15" s="37">
        <v>10</v>
      </c>
      <c r="C15" s="38">
        <f t="shared" si="0"/>
        <v>406.46052917315353</v>
      </c>
      <c r="D15" s="39" t="s">
        <v>28</v>
      </c>
      <c r="E15" s="40">
        <f t="shared" si="1"/>
        <v>771.62216677867809</v>
      </c>
      <c r="F15" s="46">
        <v>35</v>
      </c>
      <c r="G15" s="42">
        <f t="shared" si="2"/>
        <v>38.888888888888886</v>
      </c>
      <c r="H15" s="43">
        <v>45</v>
      </c>
      <c r="I15" s="44">
        <f t="shared" si="3"/>
        <v>50</v>
      </c>
      <c r="J15" s="43">
        <v>25</v>
      </c>
      <c r="K15" s="44">
        <f t="shared" si="4"/>
        <v>31.25</v>
      </c>
      <c r="L15" s="43">
        <v>6</v>
      </c>
      <c r="M15" s="44">
        <f t="shared" si="5"/>
        <v>5</v>
      </c>
      <c r="N15" s="43">
        <v>42</v>
      </c>
      <c r="O15" s="44">
        <f t="shared" si="6"/>
        <v>51.851851851851855</v>
      </c>
      <c r="P15" s="43">
        <v>16</v>
      </c>
      <c r="Q15" s="44">
        <f t="shared" si="7"/>
        <v>15.686274509803921</v>
      </c>
      <c r="R15" s="43">
        <v>48</v>
      </c>
      <c r="S15" s="44">
        <f t="shared" si="8"/>
        <v>88.888888888888886</v>
      </c>
      <c r="T15" s="43">
        <v>34</v>
      </c>
      <c r="U15" s="44">
        <f t="shared" si="9"/>
        <v>53.125</v>
      </c>
      <c r="V15" s="43">
        <v>46.79</v>
      </c>
      <c r="W15" s="45">
        <f t="shared" si="10"/>
        <v>71.76962503371999</v>
      </c>
    </row>
    <row r="16" spans="2:23" ht="15" thickBot="1" x14ac:dyDescent="0.35">
      <c r="B16" s="48">
        <v>11</v>
      </c>
      <c r="C16" s="49">
        <f t="shared" si="0"/>
        <v>386.06451397961695</v>
      </c>
      <c r="D16" s="50" t="s">
        <v>29</v>
      </c>
      <c r="E16" s="51">
        <f t="shared" si="1"/>
        <v>757.9922828345002</v>
      </c>
      <c r="F16" s="52">
        <v>35</v>
      </c>
      <c r="G16" s="53">
        <f t="shared" si="2"/>
        <v>38.888888888888886</v>
      </c>
      <c r="H16" s="54">
        <v>65</v>
      </c>
      <c r="I16" s="53">
        <f t="shared" si="3"/>
        <v>72.222222222222229</v>
      </c>
      <c r="J16" s="54">
        <v>0</v>
      </c>
      <c r="K16" s="53">
        <f t="shared" si="4"/>
        <v>0</v>
      </c>
      <c r="L16" s="54">
        <v>12</v>
      </c>
      <c r="M16" s="53">
        <f t="shared" si="5"/>
        <v>10</v>
      </c>
      <c r="N16" s="54">
        <v>27</v>
      </c>
      <c r="O16" s="53">
        <f t="shared" si="6"/>
        <v>33.333333333333336</v>
      </c>
      <c r="P16" s="54">
        <v>76</v>
      </c>
      <c r="Q16" s="53">
        <f t="shared" si="7"/>
        <v>74.509803921568633</v>
      </c>
      <c r="R16" s="54">
        <v>29</v>
      </c>
      <c r="S16" s="53">
        <f t="shared" si="8"/>
        <v>53.703703703703702</v>
      </c>
      <c r="T16" s="54">
        <v>22</v>
      </c>
      <c r="U16" s="53">
        <f t="shared" si="9"/>
        <v>34.375</v>
      </c>
      <c r="V16" s="54">
        <v>48.82</v>
      </c>
      <c r="W16" s="55">
        <f t="shared" si="10"/>
        <v>69.031561909900191</v>
      </c>
    </row>
    <row r="17" spans="2:23" hidden="1" outlineLevel="1" x14ac:dyDescent="0.3">
      <c r="B17" s="56">
        <v>14</v>
      </c>
      <c r="C17" s="57">
        <f t="shared" si="0"/>
        <v>134.87995683841382</v>
      </c>
      <c r="D17" s="58"/>
      <c r="E17" s="59">
        <f t="shared" si="1"/>
        <v>590.13516320020665</v>
      </c>
      <c r="F17" s="58"/>
      <c r="G17" s="60">
        <f t="shared" si="2"/>
        <v>0</v>
      </c>
      <c r="H17" s="61"/>
      <c r="I17" s="60">
        <f t="shared" si="3"/>
        <v>0</v>
      </c>
      <c r="J17" s="61"/>
      <c r="K17" s="60">
        <f t="shared" si="4"/>
        <v>0</v>
      </c>
      <c r="L17" s="61"/>
      <c r="M17" s="60">
        <f t="shared" si="5"/>
        <v>0</v>
      </c>
      <c r="N17" s="61"/>
      <c r="O17" s="60">
        <f t="shared" si="6"/>
        <v>0</v>
      </c>
      <c r="P17" s="61"/>
      <c r="Q17" s="60">
        <f t="shared" si="7"/>
        <v>0</v>
      </c>
      <c r="R17" s="61"/>
      <c r="S17" s="60">
        <f t="shared" si="8"/>
        <v>0</v>
      </c>
      <c r="T17" s="61"/>
      <c r="U17" s="60">
        <f t="shared" si="9"/>
        <v>0</v>
      </c>
      <c r="V17" s="61"/>
      <c r="W17" s="62">
        <f t="shared" si="10"/>
        <v>134.87995683841382</v>
      </c>
    </row>
    <row r="18" spans="2:23" hidden="1" outlineLevel="1" x14ac:dyDescent="0.3">
      <c r="B18" s="56">
        <v>15</v>
      </c>
      <c r="C18" s="57">
        <f t="shared" si="0"/>
        <v>134.87995683841382</v>
      </c>
      <c r="D18" s="58"/>
      <c r="E18" s="59">
        <f>C18/$C$6*500+500</f>
        <v>590.13516320020665</v>
      </c>
      <c r="F18" s="58"/>
      <c r="G18" s="60">
        <f t="shared" si="2"/>
        <v>0</v>
      </c>
      <c r="H18" s="61"/>
      <c r="I18" s="60">
        <f t="shared" si="3"/>
        <v>0</v>
      </c>
      <c r="J18" s="61"/>
      <c r="K18" s="60">
        <f t="shared" si="4"/>
        <v>0</v>
      </c>
      <c r="L18" s="61"/>
      <c r="M18" s="60">
        <f t="shared" si="5"/>
        <v>0</v>
      </c>
      <c r="N18" s="61"/>
      <c r="O18" s="60">
        <f t="shared" si="6"/>
        <v>0</v>
      </c>
      <c r="P18" s="61"/>
      <c r="Q18" s="60">
        <f t="shared" si="7"/>
        <v>0</v>
      </c>
      <c r="R18" s="61"/>
      <c r="S18" s="60">
        <f t="shared" si="8"/>
        <v>0</v>
      </c>
      <c r="T18" s="61"/>
      <c r="U18" s="60">
        <f t="shared" si="9"/>
        <v>0</v>
      </c>
      <c r="V18" s="61"/>
      <c r="W18" s="62">
        <f t="shared" si="10"/>
        <v>134.87995683841382</v>
      </c>
    </row>
    <row r="19" spans="2:23" hidden="1" outlineLevel="1" x14ac:dyDescent="0.3">
      <c r="B19" s="56">
        <v>16</v>
      </c>
      <c r="C19" s="57">
        <f t="shared" si="0"/>
        <v>134.87995683841382</v>
      </c>
      <c r="D19" s="58"/>
      <c r="E19" s="59">
        <f t="shared" si="1"/>
        <v>590.13516320020665</v>
      </c>
      <c r="F19" s="58"/>
      <c r="G19" s="60">
        <f t="shared" si="2"/>
        <v>0</v>
      </c>
      <c r="H19" s="61"/>
      <c r="I19" s="60">
        <f t="shared" si="3"/>
        <v>0</v>
      </c>
      <c r="J19" s="61"/>
      <c r="K19" s="60">
        <f t="shared" si="4"/>
        <v>0</v>
      </c>
      <c r="L19" s="61"/>
      <c r="M19" s="60">
        <f t="shared" si="5"/>
        <v>0</v>
      </c>
      <c r="N19" s="61"/>
      <c r="O19" s="60">
        <f t="shared" si="6"/>
        <v>0</v>
      </c>
      <c r="P19" s="61"/>
      <c r="Q19" s="60">
        <f t="shared" si="7"/>
        <v>0</v>
      </c>
      <c r="R19" s="61"/>
      <c r="S19" s="60">
        <f t="shared" si="8"/>
        <v>0</v>
      </c>
      <c r="T19" s="61"/>
      <c r="U19" s="60">
        <f t="shared" si="9"/>
        <v>0</v>
      </c>
      <c r="V19" s="61"/>
      <c r="W19" s="62">
        <f t="shared" si="10"/>
        <v>134.87995683841382</v>
      </c>
    </row>
    <row r="20" spans="2:23" hidden="1" outlineLevel="1" x14ac:dyDescent="0.3">
      <c r="B20" s="63">
        <v>12</v>
      </c>
      <c r="C20" s="57">
        <f t="shared" si="0"/>
        <v>134.87995683841382</v>
      </c>
      <c r="D20" s="58"/>
      <c r="E20" s="59">
        <f>C20/$C$6*500+500</f>
        <v>590.13516320020665</v>
      </c>
      <c r="F20" s="58"/>
      <c r="G20" s="60">
        <f t="shared" si="2"/>
        <v>0</v>
      </c>
      <c r="H20" s="61"/>
      <c r="I20" s="64">
        <f t="shared" si="3"/>
        <v>0</v>
      </c>
      <c r="J20" s="61"/>
      <c r="K20" s="64">
        <f t="shared" si="4"/>
        <v>0</v>
      </c>
      <c r="L20" s="61"/>
      <c r="M20" s="64">
        <f t="shared" si="5"/>
        <v>0</v>
      </c>
      <c r="N20" s="61"/>
      <c r="O20" s="64">
        <f t="shared" si="6"/>
        <v>0</v>
      </c>
      <c r="P20" s="61"/>
      <c r="Q20" s="64">
        <f t="shared" si="7"/>
        <v>0</v>
      </c>
      <c r="R20" s="61"/>
      <c r="S20" s="64">
        <f t="shared" si="8"/>
        <v>0</v>
      </c>
      <c r="T20" s="61"/>
      <c r="U20" s="64">
        <f t="shared" si="9"/>
        <v>0</v>
      </c>
      <c r="V20" s="61"/>
      <c r="W20" s="62">
        <f t="shared" si="10"/>
        <v>134.87995683841382</v>
      </c>
    </row>
    <row r="21" spans="2:23" hidden="1" outlineLevel="1" x14ac:dyDescent="0.3">
      <c r="B21" s="63">
        <v>11</v>
      </c>
      <c r="C21" s="57">
        <f t="shared" si="0"/>
        <v>134.87995683841382</v>
      </c>
      <c r="D21" s="58"/>
      <c r="E21" s="59">
        <f>C21/$C$6*500+500</f>
        <v>590.13516320020665</v>
      </c>
      <c r="F21" s="58"/>
      <c r="G21" s="60">
        <f t="shared" si="2"/>
        <v>0</v>
      </c>
      <c r="H21" s="61"/>
      <c r="I21" s="60">
        <f t="shared" si="3"/>
        <v>0</v>
      </c>
      <c r="J21" s="61"/>
      <c r="K21" s="60">
        <f t="shared" si="4"/>
        <v>0</v>
      </c>
      <c r="L21" s="61"/>
      <c r="M21" s="60">
        <f t="shared" si="5"/>
        <v>0</v>
      </c>
      <c r="N21" s="61"/>
      <c r="O21" s="60">
        <f t="shared" si="6"/>
        <v>0</v>
      </c>
      <c r="P21" s="61"/>
      <c r="Q21" s="60">
        <f t="shared" si="7"/>
        <v>0</v>
      </c>
      <c r="R21" s="61"/>
      <c r="S21" s="60">
        <f t="shared" si="8"/>
        <v>0</v>
      </c>
      <c r="T21" s="61"/>
      <c r="U21" s="60">
        <f t="shared" si="9"/>
        <v>0</v>
      </c>
      <c r="V21" s="61"/>
      <c r="W21" s="62">
        <f t="shared" si="10"/>
        <v>134.87995683841382</v>
      </c>
    </row>
    <row r="22" spans="2:23" hidden="1" outlineLevel="1" x14ac:dyDescent="0.3">
      <c r="B22" s="63">
        <v>12</v>
      </c>
      <c r="C22" s="57">
        <f t="shared" si="0"/>
        <v>134.87995683841382</v>
      </c>
      <c r="D22" s="58"/>
      <c r="E22" s="59">
        <f>C22/$C$6*500+500</f>
        <v>590.13516320020665</v>
      </c>
      <c r="F22" s="58"/>
      <c r="G22" s="60">
        <f t="shared" si="2"/>
        <v>0</v>
      </c>
      <c r="H22" s="61"/>
      <c r="I22" s="64">
        <f t="shared" si="3"/>
        <v>0</v>
      </c>
      <c r="J22" s="61"/>
      <c r="K22" s="64">
        <f t="shared" si="4"/>
        <v>0</v>
      </c>
      <c r="L22" s="61"/>
      <c r="M22" s="64">
        <f t="shared" si="5"/>
        <v>0</v>
      </c>
      <c r="N22" s="61"/>
      <c r="O22" s="64">
        <f t="shared" si="6"/>
        <v>0</v>
      </c>
      <c r="P22" s="61"/>
      <c r="Q22" s="64">
        <f t="shared" si="7"/>
        <v>0</v>
      </c>
      <c r="R22" s="61"/>
      <c r="S22" s="64">
        <f t="shared" si="8"/>
        <v>0</v>
      </c>
      <c r="T22" s="61"/>
      <c r="U22" s="64">
        <f t="shared" si="9"/>
        <v>0</v>
      </c>
      <c r="V22" s="61"/>
      <c r="W22" s="62">
        <f t="shared" si="10"/>
        <v>134.87995683841382</v>
      </c>
    </row>
    <row r="23" spans="2:23" collapsed="1" x14ac:dyDescent="0.3">
      <c r="B23" s="65"/>
      <c r="C23" s="1"/>
      <c r="D23" s="1"/>
      <c r="E23" s="2"/>
      <c r="F23" s="2"/>
      <c r="G23" s="60"/>
      <c r="H23" s="2"/>
      <c r="I23" s="60"/>
      <c r="J23" s="2"/>
      <c r="K23" s="60"/>
      <c r="L23" s="2"/>
      <c r="M23" s="60"/>
      <c r="N23" s="2"/>
      <c r="O23" s="60"/>
      <c r="P23" s="2"/>
      <c r="Q23" s="60"/>
      <c r="R23" s="2"/>
      <c r="S23" s="60"/>
      <c r="T23" s="2"/>
      <c r="U23" s="2"/>
      <c r="V23" s="1"/>
      <c r="W23" s="1"/>
    </row>
    <row r="24" spans="2:23" x14ac:dyDescent="0.3">
      <c r="B24" s="1"/>
      <c r="C24" s="1"/>
      <c r="D24" s="1"/>
      <c r="E24" s="2"/>
      <c r="F24" s="2"/>
      <c r="G24" s="60"/>
      <c r="H24" s="2"/>
      <c r="I24" s="60"/>
      <c r="J24" s="2"/>
      <c r="K24" s="60"/>
      <c r="L24" s="2"/>
      <c r="M24" s="60"/>
      <c r="N24" s="2"/>
      <c r="O24" s="60"/>
      <c r="P24" s="2"/>
      <c r="Q24" s="60"/>
      <c r="R24" s="2"/>
      <c r="S24" s="60"/>
      <c r="T24" s="2"/>
      <c r="U24" s="2"/>
      <c r="V24" s="1"/>
      <c r="W24" s="1"/>
    </row>
    <row r="25" spans="2:23" x14ac:dyDescent="0.3"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3" x14ac:dyDescent="0.3"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3" x14ac:dyDescent="0.3"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43" spans="13:14" x14ac:dyDescent="0.3">
      <c r="M43" s="70"/>
      <c r="N43" s="70"/>
    </row>
  </sheetData>
  <mergeCells count="10">
    <mergeCell ref="R3:S3"/>
    <mergeCell ref="T3:U3"/>
    <mergeCell ref="V3:W3"/>
    <mergeCell ref="M43:N43"/>
    <mergeCell ref="F3:G3"/>
    <mergeCell ref="H3:I3"/>
    <mergeCell ref="J3:K3"/>
    <mergeCell ref="L3:M3"/>
    <mergeCell ref="N3:O3"/>
    <mergeCell ref="P3:Q3"/>
  </mergeCells>
  <pageMargins left="0.70000000000000007" right="0.70000000000000007" top="0.79000000000000015" bottom="0.79000000000000015" header="0.30000000000000004" footer="0.3000000000000000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7g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2020-10-22T13:14:59Z</dcterms:created>
  <dcterms:modified xsi:type="dcterms:W3CDTF">2020-10-26T13:27:13Z</dcterms:modified>
</cp:coreProperties>
</file>