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m\Documents\Steuer Stephanie wunschkindmode\2022\"/>
    </mc:Choice>
  </mc:AlternateContent>
  <xr:revisionPtr revIDLastSave="0" documentId="13_ncr:1_{11E7578A-82A0-4673-8DD0-DD44D07D1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msatzliste 2022" sheetId="5" r:id="rId1"/>
    <sheet name="Umsatzliste 03_2022" sheetId="9" r:id="rId2"/>
    <sheet name="Umsatzliste 02_2022" sheetId="8" r:id="rId3"/>
    <sheet name="Umsatzliste 01_2022" sheetId="7" r:id="rId4"/>
    <sheet name="Umsatzliste 2021" sheetId="1" r:id="rId5"/>
    <sheet name="Umsatzliste 10_2021" sheetId="2" r:id="rId6"/>
    <sheet name="Umsatzliste 11_2021" sheetId="3" r:id="rId7"/>
    <sheet name="Umsatzliste 12_2021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5" l="1"/>
  <c r="B5" i="5"/>
  <c r="D5" i="5"/>
  <c r="C12" i="9"/>
  <c r="D12" i="9"/>
  <c r="B12" i="9"/>
  <c r="D4" i="5"/>
  <c r="B4" i="5"/>
  <c r="C4" i="5" s="1"/>
  <c r="C12" i="8"/>
  <c r="D12" i="8"/>
  <c r="B12" i="8"/>
  <c r="B3" i="5"/>
  <c r="C3" i="5" s="1"/>
  <c r="D3" i="5"/>
  <c r="C16" i="7"/>
  <c r="D16" i="7"/>
  <c r="B16" i="7"/>
  <c r="B19" i="5"/>
  <c r="B18" i="5"/>
  <c r="C14" i="5"/>
  <c r="C13" i="5"/>
  <c r="C11" i="5"/>
  <c r="D11" i="5" s="1"/>
  <c r="C10" i="5"/>
  <c r="D10" i="5" s="1"/>
  <c r="C9" i="5"/>
  <c r="D9" i="5" s="1"/>
  <c r="C8" i="5"/>
  <c r="C7" i="5"/>
  <c r="D7" i="5" s="1"/>
  <c r="C6" i="5"/>
  <c r="C5" i="5"/>
  <c r="C17" i="1"/>
  <c r="C19" i="1"/>
  <c r="C18" i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3" i="1"/>
  <c r="D3" i="1" s="1"/>
  <c r="B17" i="1"/>
  <c r="D17" i="1" s="1"/>
  <c r="B18" i="1"/>
  <c r="D18" i="1" s="1"/>
  <c r="B19" i="1"/>
  <c r="D19" i="1" s="1"/>
  <c r="B17" i="5" l="1"/>
  <c r="C18" i="5"/>
  <c r="D18" i="5"/>
  <c r="C17" i="5"/>
  <c r="C19" i="5"/>
  <c r="D19" i="5" s="1"/>
  <c r="D8" i="5"/>
  <c r="D14" i="5"/>
  <c r="B20" i="5"/>
  <c r="D13" i="5"/>
  <c r="B15" i="5"/>
  <c r="C12" i="5"/>
  <c r="C20" i="5" s="1"/>
  <c r="C25" i="4"/>
  <c r="B14" i="1" s="1"/>
  <c r="D25" i="4"/>
  <c r="B25" i="4"/>
  <c r="C22" i="3"/>
  <c r="B13" i="1" s="1"/>
  <c r="D22" i="3"/>
  <c r="B22" i="3"/>
  <c r="D15" i="2"/>
  <c r="C15" i="2"/>
  <c r="B12" i="1" s="1"/>
  <c r="B15" i="2"/>
  <c r="B21" i="5" l="1"/>
  <c r="D17" i="5"/>
  <c r="C21" i="5"/>
  <c r="C15" i="5"/>
  <c r="D20" i="5"/>
  <c r="D12" i="5"/>
  <c r="D15" i="5" s="1"/>
  <c r="B20" i="1"/>
  <c r="C12" i="1"/>
  <c r="B15" i="1"/>
  <c r="C13" i="1"/>
  <c r="D13" i="1" s="1"/>
  <c r="D14" i="1"/>
  <c r="C14" i="1"/>
  <c r="D21" i="5" l="1"/>
  <c r="C20" i="1"/>
  <c r="C21" i="1" s="1"/>
  <c r="C15" i="1"/>
  <c r="D12" i="1"/>
  <c r="D15" i="1" s="1"/>
  <c r="D20" i="1"/>
  <c r="D21" i="1" s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tc={382D62E5-4243-462B-8BA0-1ADDA4020B8F}</author>
  </authors>
  <commentList>
    <comment ref="B17" authorId="0" shapeId="0" xr:uid="{382D62E5-4243-462B-8BA0-1ADDA4020B8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Wichtig für Elster Feld 81 Umsatz mit 19%</t>
      </text>
    </comment>
  </commentList>
</comments>
</file>

<file path=xl/sharedStrings.xml><?xml version="1.0" encoding="utf-8"?>
<sst xmlns="http://schemas.openxmlformats.org/spreadsheetml/2006/main" count="470" uniqueCount="79">
  <si>
    <t>Umsatzübersicht 2021</t>
  </si>
  <si>
    <t>Monat</t>
  </si>
  <si>
    <t>netto</t>
  </si>
  <si>
    <t>brutto</t>
  </si>
  <si>
    <t>Summe</t>
  </si>
  <si>
    <t>Q1</t>
  </si>
  <si>
    <t>Q2</t>
  </si>
  <si>
    <t>Q3</t>
  </si>
  <si>
    <t>Q4</t>
  </si>
  <si>
    <t>Umsatzliste 10/2021</t>
  </si>
  <si>
    <t>Rechnungsdatum</t>
  </si>
  <si>
    <t>Brutto</t>
  </si>
  <si>
    <t>Netto</t>
  </si>
  <si>
    <t>19% MwSt</t>
  </si>
  <si>
    <t>Name</t>
  </si>
  <si>
    <t>Straße</t>
  </si>
  <si>
    <t>PLZ</t>
  </si>
  <si>
    <t>Ort</t>
  </si>
  <si>
    <t>Land</t>
  </si>
  <si>
    <t>Barverkauf</t>
  </si>
  <si>
    <t>-</t>
  </si>
  <si>
    <t>DE</t>
  </si>
  <si>
    <t>Julia Fuhrmann</t>
  </si>
  <si>
    <t>Gartenstraße</t>
  </si>
  <si>
    <t>Ellenz-Poltersdorf</t>
  </si>
  <si>
    <t>Barverkauf sumup</t>
  </si>
  <si>
    <t>Aigul Kissel</t>
  </si>
  <si>
    <t>.</t>
  </si>
  <si>
    <t>Vinted</t>
  </si>
  <si>
    <t>Kim Künkler</t>
  </si>
  <si>
    <t>René Kaschta</t>
  </si>
  <si>
    <t>Christina Rempe</t>
  </si>
  <si>
    <t>Bochum</t>
  </si>
  <si>
    <t>Ria Beckert</t>
  </si>
  <si>
    <t>Leipziger Str. 193</t>
  </si>
  <si>
    <t>Dresden</t>
  </si>
  <si>
    <t>Katja Kruck</t>
  </si>
  <si>
    <t>Lilli Alischanow</t>
  </si>
  <si>
    <t>Weiheweg 19</t>
  </si>
  <si>
    <t>Rühen</t>
  </si>
  <si>
    <t>Hiltroper Str. 404</t>
  </si>
  <si>
    <t>Umsatzliste 11/2021</t>
  </si>
  <si>
    <t>Kristina Ebelt</t>
  </si>
  <si>
    <t>Brauerstr. 10</t>
  </si>
  <si>
    <t>Fröndenberg</t>
  </si>
  <si>
    <t>Chr. Fritzer</t>
  </si>
  <si>
    <t>Christine Becker</t>
  </si>
  <si>
    <t>Sabrina Knizia</t>
  </si>
  <si>
    <t>Kämpchenheide 21</t>
  </si>
  <si>
    <t>Haltern</t>
  </si>
  <si>
    <t>Umsatzliste 12/2021</t>
  </si>
  <si>
    <t xml:space="preserve"> </t>
  </si>
  <si>
    <t>Umsatzübersicht 2022</t>
  </si>
  <si>
    <t>Umsatzliste 01/2022</t>
  </si>
  <si>
    <t>Marina Fritzer</t>
  </si>
  <si>
    <t>Daniel Klein</t>
  </si>
  <si>
    <t>Lars Stallnig</t>
  </si>
  <si>
    <t>Hennef</t>
  </si>
  <si>
    <t>Anja Schrambke</t>
  </si>
  <si>
    <t>24 Auf Dem Wind</t>
  </si>
  <si>
    <t>Frankenberg/Sa.</t>
  </si>
  <si>
    <t>Jana Prehn</t>
  </si>
  <si>
    <t>Königsberger Str. 11</t>
  </si>
  <si>
    <t>Tostedt</t>
  </si>
  <si>
    <t>Sandra Frömel</t>
  </si>
  <si>
    <t>Max-Reger-Str. 2</t>
  </si>
  <si>
    <t>Auerbach</t>
  </si>
  <si>
    <t>Monzel</t>
  </si>
  <si>
    <t>Annette Milde</t>
  </si>
  <si>
    <t>Sabine Vennemann-Diebler</t>
  </si>
  <si>
    <t>Am Wachweg 7e</t>
  </si>
  <si>
    <t>Wunstorf</t>
  </si>
  <si>
    <t>Jan Erik</t>
  </si>
  <si>
    <t>M. Zimmermann</t>
  </si>
  <si>
    <t>Ernst Fuhrmann</t>
  </si>
  <si>
    <t>Gartenstr. 5-9</t>
  </si>
  <si>
    <t>Ramona Borchert</t>
  </si>
  <si>
    <t>Feuerleinstr. 49</t>
  </si>
  <si>
    <t>Hohen Neuendorf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</si>
</sst>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9" fontId="0" fillId="0" borderId="0" xfId="0" applyNumberFormat="1"/>
    <xf numFmtId="17" fontId="0" fillId="0" borderId="0" xfId="0" applyNumberFormat="1"/>
    <xf numFmtId="8" fontId="0" fillId="0" borderId="0" xfId="0" applyNumberFormat="1"/>
    <xf numFmtId="0" fontId="0" fillId="33" borderId="0" xfId="0" applyFill="1"/>
    <xf numFmtId="14" fontId="0" fillId="0" borderId="0" xfId="0" applyNumberFormat="1"/>
    <xf numFmtId="164" fontId="0" fillId="0" borderId="0" xfId="0" applyNumberFormat="1"/>
    <xf numFmtId="164" fontId="0" fillId="33" borderId="0" xfId="0" applyNumberFormat="1" applyFill="1"/>
    <xf numFmtId="8" fontId="0" fillId="33" borderId="0" xfId="0" applyNumberForma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tz Krämer" id="{8E9D6D8B-1159-4789-BACD-2419D48E5FE0}" userId="a838fcd29906c1a2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2-04-10T19:16:01.78" personId="{8E9D6D8B-1159-4789-BACD-2419D48E5FE0}" id="{382D62E5-4243-462B-8BA0-1ADDA4020B8F}">
    <text>Wichtig für Elster Feld 81 Umsatz mit 19%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ADA7-16A3-4C31-9D3A-A18C3179C647}">
  <dimension ref="A1:D22"/>
  <sheetViews>
    <sheetView tabSelected="1" workbookViewId="0">
      <selection activeCell="G11" sqref="G11"/>
    </sheetView>
  </sheetViews>
  <sheetFormatPr baseColWidth="10" defaultRowHeight="15" x14ac:dyDescent="0.25"/>
  <cols>
    <col min="2" max="2" width="11.7109375" bestFit="1" customWidth="1"/>
  </cols>
  <sheetData>
    <row r="1" spans="1:4" x14ac:dyDescent="0.25">
      <c r="A1" t="s">
        <v>52</v>
      </c>
    </row>
    <row r="2" spans="1:4" x14ac:dyDescent="0.25">
      <c r="A2" t="s">
        <v>1</v>
      </c>
      <c r="B2" t="s">
        <v>2</v>
      </c>
      <c r="C2" s="1">
        <v>0.19</v>
      </c>
      <c r="D2" t="s">
        <v>3</v>
      </c>
    </row>
    <row r="3" spans="1:4" x14ac:dyDescent="0.25">
      <c r="A3" s="2">
        <v>44562</v>
      </c>
      <c r="B3" s="3">
        <f>'Umsatzliste 01_2022'!C16</f>
        <v>2148.56</v>
      </c>
      <c r="C3" s="3">
        <f>B3*C$2</f>
        <v>408.22640000000001</v>
      </c>
      <c r="D3" s="3">
        <f>'Umsatzliste 01_2022'!B16</f>
        <v>2556.79</v>
      </c>
    </row>
    <row r="4" spans="1:4" x14ac:dyDescent="0.25">
      <c r="A4" s="2">
        <v>44593</v>
      </c>
      <c r="B4" s="3">
        <f>'Umsatzliste 02_2022'!C12</f>
        <v>1035.3800000000001</v>
      </c>
      <c r="C4" s="3">
        <f t="shared" ref="C4:C14" si="0">B4*C$2</f>
        <v>196.72220000000002</v>
      </c>
      <c r="D4" s="3">
        <f>'Umsatzliste 02_2022'!B12</f>
        <v>1232.0900000000001</v>
      </c>
    </row>
    <row r="5" spans="1:4" x14ac:dyDescent="0.25">
      <c r="A5" s="2">
        <v>44621</v>
      </c>
      <c r="B5" s="3">
        <f>'Umsatzliste 03_2022'!C12</f>
        <v>688.44999999999993</v>
      </c>
      <c r="C5" s="3">
        <f t="shared" si="0"/>
        <v>130.80549999999999</v>
      </c>
      <c r="D5" s="3">
        <f>'Umsatzliste 03_2022'!B12</f>
        <v>819.26</v>
      </c>
    </row>
    <row r="6" spans="1:4" x14ac:dyDescent="0.25">
      <c r="A6" s="2">
        <v>44652</v>
      </c>
      <c r="B6" s="3">
        <v>1057.76</v>
      </c>
      <c r="C6" s="3">
        <f t="shared" si="0"/>
        <v>200.9744</v>
      </c>
      <c r="D6" s="3">
        <f t="shared" ref="D6:D14" si="1">B6+C6</f>
        <v>1258.7344000000001</v>
      </c>
    </row>
    <row r="7" spans="1:4" x14ac:dyDescent="0.25">
      <c r="A7" s="2">
        <v>44682</v>
      </c>
      <c r="B7" s="3">
        <v>1754.36</v>
      </c>
      <c r="C7" s="3">
        <f t="shared" si="0"/>
        <v>333.32839999999999</v>
      </c>
      <c r="D7" s="3">
        <f t="shared" si="1"/>
        <v>2087.6884</v>
      </c>
    </row>
    <row r="8" spans="1:4" x14ac:dyDescent="0.25">
      <c r="A8" s="2">
        <v>44713</v>
      </c>
      <c r="B8" s="3">
        <v>711.07</v>
      </c>
      <c r="C8" s="3">
        <f t="shared" si="0"/>
        <v>135.10330000000002</v>
      </c>
      <c r="D8" s="3">
        <f t="shared" si="1"/>
        <v>846.17330000000004</v>
      </c>
    </row>
    <row r="9" spans="1:4" x14ac:dyDescent="0.25">
      <c r="A9" s="2">
        <v>44743</v>
      </c>
      <c r="B9" s="3">
        <v>0</v>
      </c>
      <c r="C9" s="3">
        <f t="shared" si="0"/>
        <v>0</v>
      </c>
      <c r="D9" s="3">
        <f t="shared" si="1"/>
        <v>0</v>
      </c>
    </row>
    <row r="10" spans="1:4" x14ac:dyDescent="0.25">
      <c r="A10" s="2">
        <v>44774</v>
      </c>
      <c r="B10" s="3">
        <v>0</v>
      </c>
      <c r="C10" s="3">
        <f t="shared" si="0"/>
        <v>0</v>
      </c>
      <c r="D10" s="3">
        <f t="shared" si="1"/>
        <v>0</v>
      </c>
    </row>
    <row r="11" spans="1:4" x14ac:dyDescent="0.25">
      <c r="A11" s="2">
        <v>44805</v>
      </c>
      <c r="B11" s="3">
        <v>0</v>
      </c>
      <c r="C11" s="3">
        <f t="shared" si="0"/>
        <v>0</v>
      </c>
      <c r="D11" s="3">
        <f t="shared" si="1"/>
        <v>0</v>
      </c>
    </row>
    <row r="12" spans="1:4" x14ac:dyDescent="0.25">
      <c r="A12" s="2">
        <v>44835</v>
      </c>
      <c r="B12" s="3">
        <v>0</v>
      </c>
      <c r="C12" s="3">
        <f t="shared" si="0"/>
        <v>0</v>
      </c>
      <c r="D12" s="3">
        <f t="shared" si="1"/>
        <v>0</v>
      </c>
    </row>
    <row r="13" spans="1:4" x14ac:dyDescent="0.25">
      <c r="A13" s="2">
        <v>44866</v>
      </c>
      <c r="B13" s="3">
        <v>0</v>
      </c>
      <c r="C13" s="3">
        <f t="shared" si="0"/>
        <v>0</v>
      </c>
      <c r="D13" s="3">
        <f t="shared" si="1"/>
        <v>0</v>
      </c>
    </row>
    <row r="14" spans="1:4" x14ac:dyDescent="0.25">
      <c r="A14" s="2">
        <v>44896</v>
      </c>
      <c r="B14" s="3">
        <v>0</v>
      </c>
      <c r="C14" s="3">
        <f t="shared" si="0"/>
        <v>0</v>
      </c>
      <c r="D14" s="3">
        <f t="shared" si="1"/>
        <v>0</v>
      </c>
    </row>
    <row r="15" spans="1:4" x14ac:dyDescent="0.25">
      <c r="A15" t="s">
        <v>4</v>
      </c>
      <c r="B15" s="3">
        <f>SUM(B3:B14)</f>
        <v>7395.579999999999</v>
      </c>
      <c r="C15" s="6">
        <f>SUM(C3:C14)</f>
        <v>1405.1602</v>
      </c>
      <c r="D15" s="3">
        <f>SUM(D3:D14)</f>
        <v>8800.7361000000001</v>
      </c>
    </row>
    <row r="17" spans="1:4" x14ac:dyDescent="0.25">
      <c r="A17" t="s">
        <v>5</v>
      </c>
      <c r="B17" s="8">
        <f>SUM(B3:B5)</f>
        <v>3872.39</v>
      </c>
      <c r="C17" s="3">
        <f>SUM(C3:C5)</f>
        <v>735.75410000000011</v>
      </c>
      <c r="D17" s="3">
        <f>B17+C17</f>
        <v>4608.1440999999995</v>
      </c>
    </row>
    <row r="18" spans="1:4" x14ac:dyDescent="0.25">
      <c r="A18" t="s">
        <v>6</v>
      </c>
      <c r="B18" s="8">
        <f>SUM(B6:B8)</f>
        <v>3523.19</v>
      </c>
      <c r="C18" s="3">
        <f>SUM(C6:C8)</f>
        <v>669.40609999999992</v>
      </c>
      <c r="D18" s="3">
        <f t="shared" ref="D18:D20" si="2">B18+C18</f>
        <v>4192.5960999999998</v>
      </c>
    </row>
    <row r="19" spans="1:4" x14ac:dyDescent="0.25">
      <c r="A19" t="s">
        <v>7</v>
      </c>
      <c r="B19" s="8">
        <f>SUM(B9:B11)</f>
        <v>0</v>
      </c>
      <c r="C19" s="3">
        <f>SUM(C9:C11)</f>
        <v>0</v>
      </c>
      <c r="D19" s="3">
        <f t="shared" si="2"/>
        <v>0</v>
      </c>
    </row>
    <row r="20" spans="1:4" x14ac:dyDescent="0.25">
      <c r="A20" t="s">
        <v>8</v>
      </c>
      <c r="B20" s="8">
        <f>SUM(B12:B14)</f>
        <v>0</v>
      </c>
      <c r="C20" s="3">
        <f>SUM(C12:C14)</f>
        <v>0</v>
      </c>
      <c r="D20" s="3">
        <f t="shared" si="2"/>
        <v>0</v>
      </c>
    </row>
    <row r="21" spans="1:4" x14ac:dyDescent="0.25">
      <c r="B21" s="3">
        <f>SUM(B17:B20)</f>
        <v>7395.58</v>
      </c>
      <c r="C21" s="3">
        <f>SUM(C17:C20)</f>
        <v>1405.1602</v>
      </c>
      <c r="D21" s="3">
        <f>SUM(D17:D20)</f>
        <v>8800.7402000000002</v>
      </c>
    </row>
    <row r="22" spans="1:4" x14ac:dyDescent="0.25">
      <c r="B22" t="s">
        <v>51</v>
      </c>
    </row>
  </sheetData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DB6A-2FF4-457D-BDC8-F07D603CE833}">
  <dimension ref="A1:I12"/>
  <sheetViews>
    <sheetView workbookViewId="0">
      <selection activeCell="F30" sqref="F30"/>
    </sheetView>
  </sheetViews>
  <sheetFormatPr baseColWidth="10" defaultRowHeight="15" x14ac:dyDescent="0.25"/>
  <cols>
    <col min="1" max="1" width="18.7109375" bestFit="1" customWidth="1"/>
    <col min="2" max="2" width="8" bestFit="1" customWidth="1"/>
    <col min="3" max="4" width="11.5703125" bestFit="1" customWidth="1"/>
    <col min="5" max="5" width="17.140625" bestFit="1" customWidth="1"/>
    <col min="6" max="6" width="14.85546875" bestFit="1" customWidth="1"/>
    <col min="8" max="8" width="17.140625" bestFit="1" customWidth="1"/>
  </cols>
  <sheetData>
    <row r="1" spans="1:9" x14ac:dyDescent="0.25">
      <c r="A1" t="s">
        <v>53</v>
      </c>
    </row>
    <row r="2" spans="1:9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</row>
    <row r="3" spans="1:9" x14ac:dyDescent="0.25">
      <c r="A3" s="5">
        <v>44621</v>
      </c>
      <c r="B3" s="6">
        <v>45.8</v>
      </c>
      <c r="C3" s="6">
        <v>38.49</v>
      </c>
      <c r="D3" s="6">
        <v>7.31</v>
      </c>
      <c r="E3" t="s">
        <v>73</v>
      </c>
      <c r="F3" t="s">
        <v>20</v>
      </c>
      <c r="G3" t="s">
        <v>51</v>
      </c>
      <c r="H3" t="s">
        <v>20</v>
      </c>
      <c r="I3" t="s">
        <v>21</v>
      </c>
    </row>
    <row r="4" spans="1:9" x14ac:dyDescent="0.25">
      <c r="A4" s="5">
        <v>44651</v>
      </c>
      <c r="B4" s="6">
        <v>37.659999999999997</v>
      </c>
      <c r="C4" s="6">
        <v>31.65</v>
      </c>
      <c r="D4" s="6">
        <v>6.01</v>
      </c>
      <c r="E4" t="s">
        <v>25</v>
      </c>
      <c r="F4" t="s">
        <v>20</v>
      </c>
      <c r="G4" t="s">
        <v>20</v>
      </c>
      <c r="H4" t="s">
        <v>20</v>
      </c>
      <c r="I4" t="s">
        <v>21</v>
      </c>
    </row>
    <row r="5" spans="1:9" x14ac:dyDescent="0.25">
      <c r="A5" s="5">
        <v>44651</v>
      </c>
      <c r="B5" s="6">
        <v>48.9</v>
      </c>
      <c r="C5" s="6">
        <v>41.09</v>
      </c>
      <c r="D5" s="6">
        <v>7.81</v>
      </c>
      <c r="E5" t="s">
        <v>74</v>
      </c>
      <c r="F5" t="s">
        <v>75</v>
      </c>
      <c r="G5">
        <v>56821</v>
      </c>
      <c r="H5" t="s">
        <v>24</v>
      </c>
      <c r="I5" t="s">
        <v>21</v>
      </c>
    </row>
    <row r="6" spans="1:9" x14ac:dyDescent="0.25">
      <c r="A6" s="5">
        <v>44651</v>
      </c>
      <c r="B6" s="6">
        <v>139</v>
      </c>
      <c r="C6" s="6">
        <v>116.81</v>
      </c>
      <c r="D6" s="6">
        <v>22.19</v>
      </c>
      <c r="E6" t="s">
        <v>76</v>
      </c>
      <c r="F6" t="s">
        <v>77</v>
      </c>
      <c r="G6">
        <v>16540</v>
      </c>
      <c r="H6" t="s">
        <v>78</v>
      </c>
      <c r="I6" t="s">
        <v>21</v>
      </c>
    </row>
    <row r="7" spans="1:9" x14ac:dyDescent="0.25">
      <c r="A7" s="5">
        <v>44651</v>
      </c>
      <c r="B7" s="6">
        <v>310</v>
      </c>
      <c r="C7" s="6">
        <v>260.5</v>
      </c>
      <c r="D7" s="6">
        <v>49.5</v>
      </c>
      <c r="E7" t="s">
        <v>22</v>
      </c>
      <c r="F7" t="s">
        <v>23</v>
      </c>
      <c r="G7">
        <v>56821</v>
      </c>
      <c r="H7" t="s">
        <v>24</v>
      </c>
      <c r="I7" t="s">
        <v>21</v>
      </c>
    </row>
    <row r="8" spans="1:9" x14ac:dyDescent="0.25">
      <c r="A8" s="5">
        <v>44651</v>
      </c>
      <c r="B8" s="6">
        <v>85.98</v>
      </c>
      <c r="C8" s="6">
        <v>72.25</v>
      </c>
      <c r="D8" s="6">
        <v>13.73</v>
      </c>
      <c r="E8" t="s">
        <v>25</v>
      </c>
      <c r="F8" t="s">
        <v>20</v>
      </c>
      <c r="G8" t="s">
        <v>20</v>
      </c>
      <c r="H8" t="s">
        <v>20</v>
      </c>
      <c r="I8" t="s">
        <v>21</v>
      </c>
    </row>
    <row r="9" spans="1:9" x14ac:dyDescent="0.25">
      <c r="A9" s="5">
        <v>44651</v>
      </c>
      <c r="B9" s="6">
        <v>23.19</v>
      </c>
      <c r="C9" s="6">
        <v>19.489999999999998</v>
      </c>
      <c r="D9" s="6">
        <v>3.7</v>
      </c>
      <c r="E9" t="s">
        <v>25</v>
      </c>
      <c r="F9" t="s">
        <v>20</v>
      </c>
      <c r="G9" t="s">
        <v>20</v>
      </c>
      <c r="H9" t="s">
        <v>20</v>
      </c>
      <c r="I9" t="s">
        <v>21</v>
      </c>
    </row>
    <row r="10" spans="1:9" x14ac:dyDescent="0.25">
      <c r="A10" s="5">
        <v>44651</v>
      </c>
      <c r="B10" s="6">
        <v>34.68</v>
      </c>
      <c r="C10" s="6">
        <v>29.14</v>
      </c>
      <c r="D10" s="6">
        <v>5.54</v>
      </c>
      <c r="E10" t="s">
        <v>25</v>
      </c>
      <c r="F10" t="s">
        <v>20</v>
      </c>
      <c r="G10" t="s">
        <v>20</v>
      </c>
      <c r="H10" t="s">
        <v>20</v>
      </c>
      <c r="I10" t="s">
        <v>21</v>
      </c>
    </row>
    <row r="11" spans="1:9" x14ac:dyDescent="0.25">
      <c r="A11" s="5">
        <v>44651</v>
      </c>
      <c r="B11" s="6">
        <v>94.05</v>
      </c>
      <c r="C11" s="6">
        <v>79.03</v>
      </c>
      <c r="D11" s="6">
        <v>15.02</v>
      </c>
      <c r="E11" t="s">
        <v>25</v>
      </c>
      <c r="F11" t="s">
        <v>20</v>
      </c>
      <c r="G11" t="s">
        <v>20</v>
      </c>
      <c r="H11" t="s">
        <v>20</v>
      </c>
      <c r="I11" t="s">
        <v>21</v>
      </c>
    </row>
    <row r="12" spans="1:9" x14ac:dyDescent="0.25">
      <c r="B12" s="7">
        <f>SUM(B3:B11)</f>
        <v>819.26</v>
      </c>
      <c r="C12" s="7">
        <f t="shared" ref="C12:D12" si="0">SUM(C3:C11)</f>
        <v>688.44999999999993</v>
      </c>
      <c r="D12" s="7">
        <f t="shared" si="0"/>
        <v>130.81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DF42-EC4A-4689-A405-B437AAA18D45}">
  <dimension ref="A1:I12"/>
  <sheetViews>
    <sheetView workbookViewId="0">
      <selection sqref="A1:XFD2"/>
    </sheetView>
  </sheetViews>
  <sheetFormatPr baseColWidth="10" defaultRowHeight="15" x14ac:dyDescent="0.25"/>
  <cols>
    <col min="1" max="1" width="18.7109375" bestFit="1" customWidth="1"/>
    <col min="5" max="5" width="25.85546875" bestFit="1" customWidth="1"/>
    <col min="6" max="6" width="15.7109375" bestFit="1" customWidth="1"/>
  </cols>
  <sheetData>
    <row r="1" spans="1:9" x14ac:dyDescent="0.25">
      <c r="A1" t="s">
        <v>53</v>
      </c>
    </row>
    <row r="2" spans="1:9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</row>
    <row r="3" spans="1:9" x14ac:dyDescent="0.25">
      <c r="A3" s="5">
        <v>44614</v>
      </c>
      <c r="B3" s="6">
        <v>198</v>
      </c>
      <c r="C3" s="6">
        <v>166.39</v>
      </c>
      <c r="D3" s="6">
        <v>31.61</v>
      </c>
      <c r="E3" t="s">
        <v>64</v>
      </c>
      <c r="F3" t="s">
        <v>65</v>
      </c>
      <c r="G3">
        <v>91275</v>
      </c>
      <c r="H3" t="s">
        <v>66</v>
      </c>
      <c r="I3" t="s">
        <v>21</v>
      </c>
    </row>
    <row r="4" spans="1:9" x14ac:dyDescent="0.25">
      <c r="A4" s="5">
        <v>44614</v>
      </c>
      <c r="B4" s="6">
        <v>228.63</v>
      </c>
      <c r="C4" s="6">
        <v>192.13</v>
      </c>
      <c r="D4" s="6">
        <v>36.5</v>
      </c>
      <c r="E4" t="s">
        <v>67</v>
      </c>
      <c r="F4" t="s">
        <v>27</v>
      </c>
      <c r="G4">
        <v>53773</v>
      </c>
      <c r="H4" t="s">
        <v>57</v>
      </c>
      <c r="I4" t="s">
        <v>21</v>
      </c>
    </row>
    <row r="5" spans="1:9" x14ac:dyDescent="0.25">
      <c r="A5" s="5">
        <v>44614</v>
      </c>
      <c r="B5" s="6">
        <v>49.7</v>
      </c>
      <c r="C5" s="6">
        <v>41.76</v>
      </c>
      <c r="D5" s="6">
        <v>7.94</v>
      </c>
      <c r="E5" t="s">
        <v>68</v>
      </c>
      <c r="F5" t="s">
        <v>20</v>
      </c>
      <c r="G5" t="s">
        <v>51</v>
      </c>
      <c r="H5" t="s">
        <v>20</v>
      </c>
      <c r="I5" t="s">
        <v>21</v>
      </c>
    </row>
    <row r="6" spans="1:9" x14ac:dyDescent="0.25">
      <c r="A6" s="5">
        <v>44614</v>
      </c>
      <c r="B6" s="6">
        <v>22.7</v>
      </c>
      <c r="C6" s="6">
        <v>19.079999999999998</v>
      </c>
      <c r="D6" s="6">
        <v>3.62</v>
      </c>
      <c r="E6" t="s">
        <v>69</v>
      </c>
      <c r="F6" t="s">
        <v>70</v>
      </c>
      <c r="G6">
        <v>31515</v>
      </c>
      <c r="H6" t="s">
        <v>71</v>
      </c>
      <c r="I6" t="s">
        <v>21</v>
      </c>
    </row>
    <row r="7" spans="1:9" x14ac:dyDescent="0.25">
      <c r="A7" s="5">
        <v>44614</v>
      </c>
      <c r="B7" s="6">
        <v>55.83</v>
      </c>
      <c r="C7" s="6">
        <v>46.92</v>
      </c>
      <c r="D7" s="6">
        <v>8.91</v>
      </c>
      <c r="E7" t="s">
        <v>25</v>
      </c>
      <c r="F7" t="s">
        <v>20</v>
      </c>
      <c r="G7" t="s">
        <v>20</v>
      </c>
      <c r="H7" t="s">
        <v>20</v>
      </c>
      <c r="I7" t="s">
        <v>21</v>
      </c>
    </row>
    <row r="8" spans="1:9" x14ac:dyDescent="0.25">
      <c r="A8" s="5">
        <v>44614</v>
      </c>
      <c r="B8" s="6">
        <v>120</v>
      </c>
      <c r="C8" s="6">
        <v>100.84</v>
      </c>
      <c r="D8" s="6">
        <v>19.16</v>
      </c>
      <c r="E8" t="s">
        <v>22</v>
      </c>
      <c r="F8" t="s">
        <v>23</v>
      </c>
      <c r="G8">
        <v>56821</v>
      </c>
      <c r="H8" t="s">
        <v>24</v>
      </c>
      <c r="I8" t="s">
        <v>21</v>
      </c>
    </row>
    <row r="9" spans="1:9" x14ac:dyDescent="0.25">
      <c r="A9" s="5">
        <v>44614</v>
      </c>
      <c r="B9" s="6">
        <v>197.21</v>
      </c>
      <c r="C9" s="6">
        <v>165.72</v>
      </c>
      <c r="D9" s="6">
        <v>31.49</v>
      </c>
      <c r="E9" t="s">
        <v>25</v>
      </c>
      <c r="F9" t="s">
        <v>20</v>
      </c>
      <c r="G9" t="s">
        <v>20</v>
      </c>
      <c r="H9" t="s">
        <v>20</v>
      </c>
      <c r="I9" t="s">
        <v>21</v>
      </c>
    </row>
    <row r="10" spans="1:9" x14ac:dyDescent="0.25">
      <c r="A10" s="5">
        <v>44614</v>
      </c>
      <c r="B10" s="6">
        <v>310.02</v>
      </c>
      <c r="C10" s="6">
        <v>260.52</v>
      </c>
      <c r="D10" s="6">
        <v>49.5</v>
      </c>
      <c r="E10" t="s">
        <v>25</v>
      </c>
      <c r="F10" t="s">
        <v>20</v>
      </c>
      <c r="G10" t="s">
        <v>20</v>
      </c>
      <c r="H10" t="s">
        <v>20</v>
      </c>
      <c r="I10" t="s">
        <v>21</v>
      </c>
    </row>
    <row r="11" spans="1:9" x14ac:dyDescent="0.25">
      <c r="A11" s="5">
        <v>44614</v>
      </c>
      <c r="B11" s="6">
        <v>50</v>
      </c>
      <c r="C11" s="6">
        <v>42.02</v>
      </c>
      <c r="D11" s="6">
        <v>7.98</v>
      </c>
      <c r="E11" t="s">
        <v>72</v>
      </c>
      <c r="F11" t="s">
        <v>20</v>
      </c>
      <c r="G11" t="s">
        <v>51</v>
      </c>
      <c r="H11" t="s">
        <v>20</v>
      </c>
      <c r="I11" t="s">
        <v>21</v>
      </c>
    </row>
    <row r="12" spans="1:9" x14ac:dyDescent="0.25">
      <c r="B12" s="7">
        <f>SUM(B3:B11)</f>
        <v>1232.0900000000001</v>
      </c>
      <c r="C12" s="7">
        <f t="shared" ref="C12:D12" si="0">SUM(C3:C11)</f>
        <v>1035.3800000000001</v>
      </c>
      <c r="D12" s="7">
        <f t="shared" si="0"/>
        <v>196.70999999999998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408-2D94-47D4-8D74-1F7EACE69409}">
  <dimension ref="A1:I16"/>
  <sheetViews>
    <sheetView workbookViewId="0">
      <selection sqref="A1:XFD2"/>
    </sheetView>
  </sheetViews>
  <sheetFormatPr baseColWidth="10" defaultRowHeight="15" x14ac:dyDescent="0.25"/>
  <cols>
    <col min="1" max="1" width="16.42578125" bestFit="1" customWidth="1"/>
    <col min="5" max="5" width="17.140625" bestFit="1" customWidth="1"/>
    <col min="6" max="6" width="18.7109375" bestFit="1" customWidth="1"/>
    <col min="8" max="8" width="17.140625" bestFit="1" customWidth="1"/>
  </cols>
  <sheetData>
    <row r="1" spans="1:9" x14ac:dyDescent="0.25">
      <c r="A1" t="s">
        <v>53</v>
      </c>
    </row>
    <row r="2" spans="1:9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</row>
    <row r="3" spans="1:9" x14ac:dyDescent="0.25">
      <c r="A3" s="5">
        <v>44573</v>
      </c>
      <c r="B3" s="6">
        <v>20</v>
      </c>
      <c r="C3" s="6">
        <v>16.809999999999999</v>
      </c>
      <c r="D3" s="6">
        <v>3.19</v>
      </c>
      <c r="E3" t="s">
        <v>54</v>
      </c>
      <c r="F3" t="s">
        <v>20</v>
      </c>
      <c r="G3" t="s">
        <v>20</v>
      </c>
      <c r="H3" t="s">
        <v>20</v>
      </c>
      <c r="I3" t="s">
        <v>21</v>
      </c>
    </row>
    <row r="4" spans="1:9" x14ac:dyDescent="0.25">
      <c r="A4" s="5">
        <v>44573</v>
      </c>
      <c r="B4" s="6">
        <v>170</v>
      </c>
      <c r="C4" s="6">
        <v>142.86000000000001</v>
      </c>
      <c r="D4" s="6">
        <v>27.14</v>
      </c>
      <c r="F4" t="s">
        <v>27</v>
      </c>
      <c r="G4" t="s">
        <v>27</v>
      </c>
      <c r="H4" t="s">
        <v>27</v>
      </c>
      <c r="I4" t="s">
        <v>21</v>
      </c>
    </row>
    <row r="5" spans="1:9" x14ac:dyDescent="0.25">
      <c r="A5" s="5">
        <v>44573</v>
      </c>
      <c r="B5" s="6">
        <v>621</v>
      </c>
      <c r="C5" s="6">
        <v>521.85</v>
      </c>
      <c r="D5" s="6">
        <v>99.15</v>
      </c>
      <c r="E5" t="s">
        <v>55</v>
      </c>
      <c r="F5" t="s">
        <v>20</v>
      </c>
      <c r="G5" t="s">
        <v>51</v>
      </c>
      <c r="H5" t="s">
        <v>20</v>
      </c>
      <c r="I5" t="s">
        <v>21</v>
      </c>
    </row>
    <row r="6" spans="1:9" x14ac:dyDescent="0.25">
      <c r="A6" s="5">
        <v>44592</v>
      </c>
      <c r="B6" s="6">
        <v>48.26</v>
      </c>
      <c r="C6" s="6">
        <v>40.549999999999997</v>
      </c>
      <c r="D6" s="6">
        <v>7.71</v>
      </c>
      <c r="E6" t="s">
        <v>25</v>
      </c>
      <c r="F6" t="s">
        <v>20</v>
      </c>
      <c r="G6" t="s">
        <v>20</v>
      </c>
      <c r="H6" t="s">
        <v>20</v>
      </c>
      <c r="I6" t="s">
        <v>21</v>
      </c>
    </row>
    <row r="7" spans="1:9" x14ac:dyDescent="0.25">
      <c r="A7" s="5">
        <v>44592</v>
      </c>
      <c r="B7" s="6">
        <v>40</v>
      </c>
      <c r="C7" s="6">
        <v>33.61</v>
      </c>
      <c r="D7" s="6">
        <v>6.39</v>
      </c>
      <c r="E7" t="s">
        <v>29</v>
      </c>
      <c r="F7" t="s">
        <v>27</v>
      </c>
      <c r="G7" t="s">
        <v>27</v>
      </c>
      <c r="H7" t="s">
        <v>27</v>
      </c>
      <c r="I7" t="s">
        <v>21</v>
      </c>
    </row>
    <row r="8" spans="1:9" x14ac:dyDescent="0.25">
      <c r="A8" s="5">
        <v>44592</v>
      </c>
      <c r="B8" s="6">
        <v>500</v>
      </c>
      <c r="C8" s="6">
        <v>420.17</v>
      </c>
      <c r="D8" s="6">
        <v>79.83</v>
      </c>
      <c r="E8" t="s">
        <v>22</v>
      </c>
      <c r="F8" t="s">
        <v>23</v>
      </c>
      <c r="G8">
        <v>56821</v>
      </c>
      <c r="H8" t="s">
        <v>24</v>
      </c>
      <c r="I8" t="s">
        <v>21</v>
      </c>
    </row>
    <row r="9" spans="1:9" x14ac:dyDescent="0.25">
      <c r="A9" s="5">
        <v>44592</v>
      </c>
      <c r="B9" s="6">
        <v>325</v>
      </c>
      <c r="C9" s="6">
        <v>273.11</v>
      </c>
      <c r="D9" s="6">
        <v>51.89</v>
      </c>
      <c r="E9" t="s">
        <v>22</v>
      </c>
      <c r="F9" t="s">
        <v>23</v>
      </c>
      <c r="G9">
        <v>56821</v>
      </c>
      <c r="H9" t="s">
        <v>24</v>
      </c>
      <c r="I9" t="s">
        <v>21</v>
      </c>
    </row>
    <row r="10" spans="1:9" x14ac:dyDescent="0.25">
      <c r="A10" s="5">
        <v>44592</v>
      </c>
      <c r="B10" s="6">
        <v>227.93</v>
      </c>
      <c r="C10" s="6">
        <v>191.54</v>
      </c>
      <c r="D10" s="6">
        <v>36.39</v>
      </c>
      <c r="E10" t="s">
        <v>25</v>
      </c>
      <c r="F10" t="s">
        <v>20</v>
      </c>
      <c r="G10" t="s">
        <v>20</v>
      </c>
      <c r="H10" t="s">
        <v>20</v>
      </c>
      <c r="I10" t="s">
        <v>21</v>
      </c>
    </row>
    <row r="11" spans="1:9" x14ac:dyDescent="0.25">
      <c r="A11" s="5">
        <v>44592</v>
      </c>
      <c r="B11" s="6">
        <v>23</v>
      </c>
      <c r="C11" s="6">
        <v>19.329999999999998</v>
      </c>
      <c r="D11" s="6">
        <v>3.67</v>
      </c>
      <c r="E11" t="s">
        <v>54</v>
      </c>
      <c r="F11" t="s">
        <v>20</v>
      </c>
      <c r="G11" t="s">
        <v>20</v>
      </c>
      <c r="H11" t="s">
        <v>20</v>
      </c>
      <c r="I11" t="s">
        <v>21</v>
      </c>
    </row>
    <row r="12" spans="1:9" x14ac:dyDescent="0.25">
      <c r="A12" s="5">
        <v>44592</v>
      </c>
      <c r="B12" s="6">
        <v>83.6</v>
      </c>
      <c r="C12" s="6">
        <v>70.25</v>
      </c>
      <c r="D12" s="6">
        <v>13.35</v>
      </c>
      <c r="E12" t="s">
        <v>25</v>
      </c>
      <c r="F12" t="s">
        <v>20</v>
      </c>
      <c r="G12" t="s">
        <v>20</v>
      </c>
      <c r="H12" t="s">
        <v>20</v>
      </c>
      <c r="I12" t="s">
        <v>21</v>
      </c>
    </row>
    <row r="13" spans="1:9" x14ac:dyDescent="0.25">
      <c r="A13" s="5">
        <v>44592</v>
      </c>
      <c r="B13" s="6">
        <v>125</v>
      </c>
      <c r="C13" s="6">
        <v>105.04</v>
      </c>
      <c r="D13" s="6">
        <v>19.96</v>
      </c>
      <c r="E13" t="s">
        <v>56</v>
      </c>
      <c r="F13" t="s">
        <v>20</v>
      </c>
      <c r="G13">
        <v>53773</v>
      </c>
      <c r="H13" t="s">
        <v>57</v>
      </c>
      <c r="I13" t="s">
        <v>21</v>
      </c>
    </row>
    <row r="14" spans="1:9" x14ac:dyDescent="0.25">
      <c r="A14" s="5">
        <v>44592</v>
      </c>
      <c r="B14" s="6">
        <v>218</v>
      </c>
      <c r="C14" s="6">
        <v>183.19</v>
      </c>
      <c r="D14" s="6">
        <v>34.81</v>
      </c>
      <c r="E14" t="s">
        <v>58</v>
      </c>
      <c r="F14" t="s">
        <v>59</v>
      </c>
      <c r="G14">
        <v>9669</v>
      </c>
      <c r="H14" t="s">
        <v>60</v>
      </c>
      <c r="I14" t="s">
        <v>21</v>
      </c>
    </row>
    <row r="15" spans="1:9" x14ac:dyDescent="0.25">
      <c r="A15" s="5">
        <v>44592</v>
      </c>
      <c r="B15" s="6">
        <v>155</v>
      </c>
      <c r="C15" s="6">
        <v>130.25</v>
      </c>
      <c r="D15" s="6">
        <v>24.75</v>
      </c>
      <c r="E15" t="s">
        <v>61</v>
      </c>
      <c r="F15" t="s">
        <v>62</v>
      </c>
      <c r="G15">
        <v>21255</v>
      </c>
      <c r="H15" t="s">
        <v>63</v>
      </c>
      <c r="I15" t="s">
        <v>21</v>
      </c>
    </row>
    <row r="16" spans="1:9" x14ac:dyDescent="0.25">
      <c r="B16" s="7">
        <f>SUM(B3:B15)</f>
        <v>2556.79</v>
      </c>
      <c r="C16" s="7">
        <f t="shared" ref="C16:D16" si="0">SUM(C3:C15)</f>
        <v>2148.56</v>
      </c>
      <c r="D16" s="7">
        <f t="shared" si="0"/>
        <v>408.23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workbookViewId="0">
      <selection activeCell="E29" sqref="E29"/>
    </sheetView>
  </sheetViews>
  <sheetFormatPr baseColWidth="10" defaultRowHeight="15" x14ac:dyDescent="0.25"/>
  <cols>
    <col min="2" max="2" width="11.7109375" bestFit="1" customWidth="1"/>
  </cols>
  <sheetData>
    <row r="1" spans="1:4" x14ac:dyDescent="0.25">
      <c r="A1" t="s">
        <v>0</v>
      </c>
    </row>
    <row r="2" spans="1:4" x14ac:dyDescent="0.25">
      <c r="A2" t="s">
        <v>1</v>
      </c>
      <c r="B2" t="s">
        <v>2</v>
      </c>
      <c r="C2" s="1">
        <v>0.19</v>
      </c>
      <c r="D2" t="s">
        <v>3</v>
      </c>
    </row>
    <row r="3" spans="1:4" x14ac:dyDescent="0.25">
      <c r="A3" s="2">
        <v>44197</v>
      </c>
      <c r="B3" s="3">
        <v>2373.9899999999998</v>
      </c>
      <c r="C3" s="3">
        <f>B3*C$2</f>
        <v>451.05809999999997</v>
      </c>
      <c r="D3" s="3">
        <f>B3+C3</f>
        <v>2825.0481</v>
      </c>
    </row>
    <row r="4" spans="1:4" x14ac:dyDescent="0.25">
      <c r="A4" s="2">
        <v>44228</v>
      </c>
      <c r="B4" s="3">
        <v>1734.99</v>
      </c>
      <c r="C4" s="3">
        <f t="shared" ref="C4:C14" si="0">B4*C$2</f>
        <v>329.6481</v>
      </c>
      <c r="D4" s="3">
        <f t="shared" ref="D4:D14" si="1">B4+C4</f>
        <v>2064.6381000000001</v>
      </c>
    </row>
    <row r="5" spans="1:4" x14ac:dyDescent="0.25">
      <c r="A5" s="2">
        <v>44256</v>
      </c>
      <c r="B5" s="3">
        <v>2668.12</v>
      </c>
      <c r="C5" s="3">
        <f t="shared" si="0"/>
        <v>506.94279999999998</v>
      </c>
      <c r="D5" s="3">
        <f t="shared" si="1"/>
        <v>3175.0627999999997</v>
      </c>
    </row>
    <row r="6" spans="1:4" x14ac:dyDescent="0.25">
      <c r="A6" s="2">
        <v>44287</v>
      </c>
      <c r="B6" s="3">
        <v>1111.6600000000001</v>
      </c>
      <c r="C6" s="3">
        <f t="shared" si="0"/>
        <v>211.21540000000002</v>
      </c>
      <c r="D6" s="3">
        <f t="shared" si="1"/>
        <v>1322.8754000000001</v>
      </c>
    </row>
    <row r="7" spans="1:4" x14ac:dyDescent="0.25">
      <c r="A7" s="2">
        <v>44317</v>
      </c>
      <c r="B7" s="3">
        <v>2327.31</v>
      </c>
      <c r="C7" s="3">
        <f t="shared" si="0"/>
        <v>442.18889999999999</v>
      </c>
      <c r="D7" s="3">
        <f t="shared" si="1"/>
        <v>2769.4989</v>
      </c>
    </row>
    <row r="8" spans="1:4" x14ac:dyDescent="0.25">
      <c r="A8" s="2">
        <v>44348</v>
      </c>
      <c r="B8" s="3">
        <v>503.3</v>
      </c>
      <c r="C8" s="3">
        <f t="shared" si="0"/>
        <v>95.62700000000001</v>
      </c>
      <c r="D8" s="3">
        <f t="shared" si="1"/>
        <v>598.92700000000002</v>
      </c>
    </row>
    <row r="9" spans="1:4" x14ac:dyDescent="0.25">
      <c r="A9" s="2">
        <v>44378</v>
      </c>
      <c r="B9" s="3">
        <v>3652.84</v>
      </c>
      <c r="C9" s="3">
        <f t="shared" si="0"/>
        <v>694.03960000000006</v>
      </c>
      <c r="D9" s="3">
        <f t="shared" si="1"/>
        <v>4346.8796000000002</v>
      </c>
    </row>
    <row r="10" spans="1:4" x14ac:dyDescent="0.25">
      <c r="A10" s="2">
        <v>44409</v>
      </c>
      <c r="B10" s="3">
        <v>3560.49</v>
      </c>
      <c r="C10" s="3">
        <f t="shared" si="0"/>
        <v>676.49309999999991</v>
      </c>
      <c r="D10" s="3">
        <f t="shared" si="1"/>
        <v>4236.9830999999995</v>
      </c>
    </row>
    <row r="11" spans="1:4" x14ac:dyDescent="0.25">
      <c r="A11" s="2">
        <v>44440</v>
      </c>
      <c r="B11" s="3">
        <v>894.03</v>
      </c>
      <c r="C11" s="3">
        <f t="shared" si="0"/>
        <v>169.8657</v>
      </c>
      <c r="D11" s="3">
        <f t="shared" si="1"/>
        <v>1063.8957</v>
      </c>
    </row>
    <row r="12" spans="1:4" x14ac:dyDescent="0.25">
      <c r="A12" s="2">
        <v>44470</v>
      </c>
      <c r="B12" s="3">
        <f>'Umsatzliste 10_2021'!C15</f>
        <v>1720.87</v>
      </c>
      <c r="C12" s="3">
        <f t="shared" si="0"/>
        <v>326.96529999999996</v>
      </c>
      <c r="D12" s="3">
        <f t="shared" si="1"/>
        <v>2047.8352999999997</v>
      </c>
    </row>
    <row r="13" spans="1:4" x14ac:dyDescent="0.25">
      <c r="A13" s="2">
        <v>44501</v>
      </c>
      <c r="B13" s="3">
        <f>'Umsatzliste 11_2021'!C22</f>
        <v>1460.89</v>
      </c>
      <c r="C13" s="3">
        <f t="shared" si="0"/>
        <v>277.56910000000005</v>
      </c>
      <c r="D13" s="3">
        <f t="shared" si="1"/>
        <v>1738.4591</v>
      </c>
    </row>
    <row r="14" spans="1:4" x14ac:dyDescent="0.25">
      <c r="A14" s="2">
        <v>44531</v>
      </c>
      <c r="B14" s="3">
        <f>'Umsatzliste 12_2021'!C25</f>
        <v>2089.31</v>
      </c>
      <c r="C14" s="3">
        <f t="shared" si="0"/>
        <v>396.96890000000002</v>
      </c>
      <c r="D14" s="3">
        <f t="shared" si="1"/>
        <v>2486.2788999999998</v>
      </c>
    </row>
    <row r="15" spans="1:4" x14ac:dyDescent="0.25">
      <c r="A15" t="s">
        <v>4</v>
      </c>
      <c r="B15" s="3">
        <f>SUM(B3:B14)</f>
        <v>24097.799999999996</v>
      </c>
      <c r="C15" s="6">
        <f>SUM(C3:C14)</f>
        <v>4578.5819999999994</v>
      </c>
      <c r="D15" s="3">
        <f>SUM(D3:D14)</f>
        <v>28676.382000000001</v>
      </c>
    </row>
    <row r="17" spans="1:4" x14ac:dyDescent="0.25">
      <c r="A17" t="s">
        <v>5</v>
      </c>
      <c r="B17" s="3">
        <f>SUM(B3:B5)</f>
        <v>6777.0999999999995</v>
      </c>
      <c r="C17" s="3">
        <f>SUM(C3:C5)</f>
        <v>1287.6489999999999</v>
      </c>
      <c r="D17" s="3">
        <f>B17+C17</f>
        <v>8064.7489999999998</v>
      </c>
    </row>
    <row r="18" spans="1:4" x14ac:dyDescent="0.25">
      <c r="A18" t="s">
        <v>6</v>
      </c>
      <c r="B18" s="3">
        <f>SUM(B6:B8)</f>
        <v>3942.2700000000004</v>
      </c>
      <c r="C18" s="3">
        <f>SUM(C6:C8)</f>
        <v>749.0313000000001</v>
      </c>
      <c r="D18" s="3">
        <f t="shared" ref="D18:D20" si="2">B18+C18</f>
        <v>4691.301300000001</v>
      </c>
    </row>
    <row r="19" spans="1:4" x14ac:dyDescent="0.25">
      <c r="A19" t="s">
        <v>7</v>
      </c>
      <c r="B19" s="3">
        <f>SUM(B9:B11)</f>
        <v>8107.36</v>
      </c>
      <c r="C19" s="3">
        <f>SUM(C9:C11)</f>
        <v>1540.3984</v>
      </c>
      <c r="D19" s="3">
        <f t="shared" si="2"/>
        <v>9647.7583999999988</v>
      </c>
    </row>
    <row r="20" spans="1:4" x14ac:dyDescent="0.25">
      <c r="A20" t="s">
        <v>8</v>
      </c>
      <c r="B20" s="3">
        <f>SUM(B12:B14)</f>
        <v>5271.07</v>
      </c>
      <c r="C20" s="3">
        <f>SUM(C12:C14)</f>
        <v>1001.5033000000001</v>
      </c>
      <c r="D20" s="3">
        <f t="shared" si="2"/>
        <v>6272.5733</v>
      </c>
    </row>
    <row r="21" spans="1:4" x14ac:dyDescent="0.25">
      <c r="B21" s="3">
        <f>SUM(B17:B20)</f>
        <v>24097.8</v>
      </c>
      <c r="C21" s="3">
        <f>SUM(C17:C20)</f>
        <v>4578.5820000000003</v>
      </c>
      <c r="D21" s="3">
        <f>SUM(D17:D20)</f>
        <v>28676.382000000001</v>
      </c>
    </row>
    <row r="22" spans="1:4" x14ac:dyDescent="0.25">
      <c r="B22" t="s">
        <v>51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"/>
  <sheetViews>
    <sheetView workbookViewId="0">
      <selection sqref="A1:XFD2"/>
    </sheetView>
  </sheetViews>
  <sheetFormatPr baseColWidth="10" defaultRowHeight="15" x14ac:dyDescent="0.25"/>
  <cols>
    <col min="1" max="1" width="16.42578125" bestFit="1" customWidth="1"/>
    <col min="5" max="5" width="17.140625" bestFit="1" customWidth="1"/>
    <col min="6" max="6" width="12.5703125" bestFit="1" customWidth="1"/>
    <col min="7" max="7" width="6.42578125" customWidth="1"/>
    <col min="8" max="8" width="17.140625" bestFit="1" customWidth="1"/>
  </cols>
  <sheetData>
    <row r="1" spans="1:9" x14ac:dyDescent="0.25">
      <c r="A1" t="s">
        <v>9</v>
      </c>
    </row>
    <row r="2" spans="1:9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</row>
    <row r="3" spans="1:9" x14ac:dyDescent="0.25">
      <c r="A3" s="5">
        <v>44470</v>
      </c>
      <c r="B3" s="6">
        <v>420.75</v>
      </c>
      <c r="C3" s="6">
        <v>353.57</v>
      </c>
      <c r="D3" s="6">
        <v>67.180000000000007</v>
      </c>
      <c r="E3" t="s">
        <v>19</v>
      </c>
      <c r="F3" t="s">
        <v>20</v>
      </c>
      <c r="G3" t="s">
        <v>20</v>
      </c>
      <c r="H3" t="s">
        <v>20</v>
      </c>
      <c r="I3" t="s">
        <v>21</v>
      </c>
    </row>
    <row r="4" spans="1:9" x14ac:dyDescent="0.25">
      <c r="A4" s="5">
        <v>44473</v>
      </c>
      <c r="B4" s="6">
        <v>250</v>
      </c>
      <c r="C4" s="6">
        <v>210.08</v>
      </c>
      <c r="D4" s="6">
        <v>39.92</v>
      </c>
      <c r="E4" t="s">
        <v>22</v>
      </c>
      <c r="F4" t="s">
        <v>23</v>
      </c>
      <c r="G4">
        <v>56821</v>
      </c>
      <c r="H4" t="s">
        <v>24</v>
      </c>
      <c r="I4" t="s">
        <v>21</v>
      </c>
    </row>
    <row r="5" spans="1:9" x14ac:dyDescent="0.25">
      <c r="A5" s="5">
        <v>44474</v>
      </c>
      <c r="B5" s="6">
        <v>19.82</v>
      </c>
      <c r="C5" s="6">
        <v>16.66</v>
      </c>
      <c r="D5" s="6">
        <v>3.16</v>
      </c>
      <c r="E5" t="s">
        <v>25</v>
      </c>
      <c r="F5" t="s">
        <v>20</v>
      </c>
      <c r="G5" t="s">
        <v>20</v>
      </c>
      <c r="H5" t="s">
        <v>20</v>
      </c>
      <c r="I5" t="s">
        <v>21</v>
      </c>
    </row>
    <row r="6" spans="1:9" x14ac:dyDescent="0.25">
      <c r="A6" s="5">
        <v>44475</v>
      </c>
      <c r="B6" s="6">
        <v>209.69</v>
      </c>
      <c r="C6" s="6">
        <v>176.21</v>
      </c>
      <c r="D6" s="6">
        <v>33.479999999999997</v>
      </c>
      <c r="E6" t="s">
        <v>25</v>
      </c>
      <c r="F6" t="s">
        <v>20</v>
      </c>
      <c r="G6" t="s">
        <v>20</v>
      </c>
      <c r="H6" t="s">
        <v>20</v>
      </c>
      <c r="I6" t="s">
        <v>21</v>
      </c>
    </row>
    <row r="7" spans="1:9" x14ac:dyDescent="0.25">
      <c r="A7" s="5">
        <v>44476</v>
      </c>
      <c r="B7" s="6">
        <v>182</v>
      </c>
      <c r="C7" s="6">
        <v>152.94</v>
      </c>
      <c r="D7" s="6">
        <v>29.06</v>
      </c>
      <c r="E7" t="s">
        <v>26</v>
      </c>
      <c r="F7" t="s">
        <v>27</v>
      </c>
      <c r="G7" t="s">
        <v>27</v>
      </c>
      <c r="H7" t="s">
        <v>27</v>
      </c>
      <c r="I7" t="s">
        <v>21</v>
      </c>
    </row>
    <row r="8" spans="1:9" x14ac:dyDescent="0.25">
      <c r="A8" s="5">
        <v>44480</v>
      </c>
      <c r="B8" s="6">
        <v>39.6</v>
      </c>
      <c r="C8" s="6">
        <v>33.28</v>
      </c>
      <c r="D8" s="6">
        <v>6.32</v>
      </c>
      <c r="E8" t="s">
        <v>19</v>
      </c>
      <c r="F8" t="s">
        <v>20</v>
      </c>
      <c r="G8" t="s">
        <v>20</v>
      </c>
      <c r="H8" t="s">
        <v>20</v>
      </c>
      <c r="I8" t="s">
        <v>21</v>
      </c>
    </row>
    <row r="9" spans="1:9" x14ac:dyDescent="0.25">
      <c r="A9" s="5">
        <v>44481</v>
      </c>
      <c r="B9" s="6">
        <v>136.36000000000001</v>
      </c>
      <c r="C9" s="6">
        <v>114.59</v>
      </c>
      <c r="D9" s="6">
        <v>21.77</v>
      </c>
      <c r="E9" t="s">
        <v>25</v>
      </c>
      <c r="F9" t="s">
        <v>20</v>
      </c>
      <c r="G9" t="s">
        <v>20</v>
      </c>
      <c r="H9" t="s">
        <v>20</v>
      </c>
      <c r="I9" t="s">
        <v>21</v>
      </c>
    </row>
    <row r="10" spans="1:9" x14ac:dyDescent="0.25">
      <c r="A10" s="5">
        <v>44494</v>
      </c>
      <c r="B10" s="6">
        <v>24.7</v>
      </c>
      <c r="C10" s="6">
        <v>20.76</v>
      </c>
      <c r="D10" s="6">
        <v>3.94</v>
      </c>
      <c r="E10" t="s">
        <v>28</v>
      </c>
      <c r="F10" t="s">
        <v>27</v>
      </c>
      <c r="G10" t="s">
        <v>27</v>
      </c>
      <c r="H10" t="s">
        <v>27</v>
      </c>
      <c r="I10" t="s">
        <v>21</v>
      </c>
    </row>
    <row r="11" spans="1:9" x14ac:dyDescent="0.25">
      <c r="A11" s="5">
        <v>44496</v>
      </c>
      <c r="B11" s="6">
        <v>200</v>
      </c>
      <c r="C11" s="6">
        <v>168.07</v>
      </c>
      <c r="D11" s="6">
        <v>31.93</v>
      </c>
      <c r="E11" t="s">
        <v>22</v>
      </c>
      <c r="F11" t="s">
        <v>23</v>
      </c>
      <c r="G11">
        <v>56821</v>
      </c>
      <c r="H11" t="s">
        <v>24</v>
      </c>
      <c r="I11" t="s">
        <v>21</v>
      </c>
    </row>
    <row r="12" spans="1:9" x14ac:dyDescent="0.25">
      <c r="A12" s="5">
        <v>44497</v>
      </c>
      <c r="B12" s="6">
        <v>265</v>
      </c>
      <c r="C12" s="6">
        <v>222.69</v>
      </c>
      <c r="D12" s="6">
        <v>42.31</v>
      </c>
      <c r="E12" t="s">
        <v>22</v>
      </c>
      <c r="F12" t="s">
        <v>23</v>
      </c>
      <c r="G12">
        <v>56821</v>
      </c>
      <c r="H12" t="s">
        <v>24</v>
      </c>
      <c r="I12" t="s">
        <v>21</v>
      </c>
    </row>
    <row r="13" spans="1:9" x14ac:dyDescent="0.25">
      <c r="A13" s="5">
        <v>44497</v>
      </c>
      <c r="B13" s="6">
        <v>110</v>
      </c>
      <c r="C13" s="6">
        <v>92.44</v>
      </c>
      <c r="D13" s="6">
        <v>17.559999999999999</v>
      </c>
      <c r="E13" t="s">
        <v>29</v>
      </c>
      <c r="F13" t="s">
        <v>27</v>
      </c>
      <c r="G13" t="s">
        <v>27</v>
      </c>
      <c r="H13" t="s">
        <v>27</v>
      </c>
      <c r="I13" t="s">
        <v>21</v>
      </c>
    </row>
    <row r="14" spans="1:9" x14ac:dyDescent="0.25">
      <c r="A14" s="5">
        <v>44497</v>
      </c>
      <c r="B14" s="6">
        <v>189.9</v>
      </c>
      <c r="C14" s="6">
        <v>159.58000000000001</v>
      </c>
      <c r="D14" s="6">
        <v>30.32</v>
      </c>
      <c r="E14" t="s">
        <v>26</v>
      </c>
      <c r="F14" t="s">
        <v>27</v>
      </c>
      <c r="G14" t="s">
        <v>27</v>
      </c>
      <c r="H14" t="s">
        <v>27</v>
      </c>
      <c r="I14" t="s">
        <v>21</v>
      </c>
    </row>
    <row r="15" spans="1:9" x14ac:dyDescent="0.25">
      <c r="B15" s="7">
        <f>SUM(B3:B14)</f>
        <v>2047.82</v>
      </c>
      <c r="C15" s="7">
        <f t="shared" ref="C15:D15" si="0">SUM(C3:C14)</f>
        <v>1720.87</v>
      </c>
      <c r="D15" s="7">
        <f t="shared" si="0"/>
        <v>326.95000000000005</v>
      </c>
    </row>
  </sheetData>
  <pageMargins left="0.7" right="0.7" top="0.78740157499999996" bottom="0.78740157499999996" header="0.3" footer="0.3"/>
  <pageSetup paperSize="9"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workbookViewId="0">
      <selection sqref="A1:XFD1"/>
    </sheetView>
  </sheetViews>
  <sheetFormatPr baseColWidth="10" defaultRowHeight="15" x14ac:dyDescent="0.25"/>
  <cols>
    <col min="1" max="1" width="18.7109375" bestFit="1" customWidth="1"/>
    <col min="5" max="5" width="17.140625" bestFit="1" customWidth="1"/>
    <col min="6" max="6" width="19.42578125" bestFit="1" customWidth="1"/>
  </cols>
  <sheetData>
    <row r="1" spans="1:9" x14ac:dyDescent="0.25">
      <c r="A1" t="s">
        <v>41</v>
      </c>
    </row>
    <row r="2" spans="1:9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</row>
    <row r="3" spans="1:9" x14ac:dyDescent="0.25">
      <c r="A3" s="5">
        <v>44502</v>
      </c>
      <c r="B3" s="6">
        <v>188.1</v>
      </c>
      <c r="C3" s="6">
        <v>158.07</v>
      </c>
      <c r="D3" s="6">
        <v>30.03</v>
      </c>
      <c r="E3" t="s">
        <v>19</v>
      </c>
      <c r="F3" t="s">
        <v>20</v>
      </c>
      <c r="G3" t="s">
        <v>20</v>
      </c>
      <c r="H3" t="s">
        <v>20</v>
      </c>
      <c r="I3" t="s">
        <v>21</v>
      </c>
    </row>
    <row r="4" spans="1:9" x14ac:dyDescent="0.25">
      <c r="A4" s="5">
        <v>44503</v>
      </c>
      <c r="B4" s="6">
        <v>50</v>
      </c>
      <c r="C4" s="6">
        <v>42.02</v>
      </c>
      <c r="D4" s="6">
        <v>7.98</v>
      </c>
      <c r="F4" t="s">
        <v>27</v>
      </c>
      <c r="G4" t="s">
        <v>27</v>
      </c>
      <c r="H4" t="s">
        <v>27</v>
      </c>
      <c r="I4" t="s">
        <v>21</v>
      </c>
    </row>
    <row r="5" spans="1:9" x14ac:dyDescent="0.25">
      <c r="A5" s="5">
        <v>44504</v>
      </c>
      <c r="B5" s="6">
        <v>49.25</v>
      </c>
      <c r="C5" s="6">
        <v>41.39</v>
      </c>
      <c r="D5" s="6">
        <v>7.86</v>
      </c>
      <c r="E5" t="s">
        <v>25</v>
      </c>
      <c r="F5" t="s">
        <v>20</v>
      </c>
      <c r="G5" t="s">
        <v>20</v>
      </c>
      <c r="H5" t="s">
        <v>20</v>
      </c>
      <c r="I5" t="s">
        <v>21</v>
      </c>
    </row>
    <row r="6" spans="1:9" x14ac:dyDescent="0.25">
      <c r="A6" s="5">
        <v>44505</v>
      </c>
      <c r="B6" s="6">
        <v>17.29</v>
      </c>
      <c r="C6" s="6">
        <v>14.53</v>
      </c>
      <c r="D6" s="6">
        <v>2.76</v>
      </c>
      <c r="E6" t="s">
        <v>25</v>
      </c>
      <c r="F6" t="s">
        <v>20</v>
      </c>
      <c r="G6" t="s">
        <v>20</v>
      </c>
      <c r="H6" t="s">
        <v>20</v>
      </c>
      <c r="I6" t="s">
        <v>21</v>
      </c>
    </row>
    <row r="7" spans="1:9" x14ac:dyDescent="0.25">
      <c r="A7" s="5">
        <v>44509</v>
      </c>
      <c r="B7" s="6">
        <v>200</v>
      </c>
      <c r="C7" s="6">
        <v>168.07</v>
      </c>
      <c r="D7" s="6">
        <v>31.93</v>
      </c>
      <c r="F7" t="s">
        <v>27</v>
      </c>
      <c r="G7" t="s">
        <v>27</v>
      </c>
      <c r="H7" t="s">
        <v>27</v>
      </c>
      <c r="I7" t="s">
        <v>21</v>
      </c>
    </row>
    <row r="8" spans="1:9" x14ac:dyDescent="0.25">
      <c r="A8" s="5">
        <v>44510</v>
      </c>
      <c r="B8" s="6">
        <v>109.7</v>
      </c>
      <c r="C8" s="6">
        <v>92.18</v>
      </c>
      <c r="D8" s="6">
        <v>17.52</v>
      </c>
      <c r="E8" t="s">
        <v>30</v>
      </c>
      <c r="F8" t="s">
        <v>20</v>
      </c>
      <c r="H8" t="s">
        <v>20</v>
      </c>
      <c r="I8" t="s">
        <v>21</v>
      </c>
    </row>
    <row r="9" spans="1:9" x14ac:dyDescent="0.25">
      <c r="A9" s="5">
        <v>44511</v>
      </c>
      <c r="B9" s="6">
        <v>52.32</v>
      </c>
      <c r="C9" s="6">
        <v>43.97</v>
      </c>
      <c r="D9" s="6">
        <v>8.35</v>
      </c>
      <c r="E9" t="s">
        <v>25</v>
      </c>
      <c r="F9" t="s">
        <v>20</v>
      </c>
      <c r="G9" t="s">
        <v>20</v>
      </c>
      <c r="H9" t="s">
        <v>20</v>
      </c>
      <c r="I9" t="s">
        <v>21</v>
      </c>
    </row>
    <row r="10" spans="1:9" x14ac:dyDescent="0.25">
      <c r="A10" s="5">
        <v>44511</v>
      </c>
      <c r="B10" s="6">
        <v>44.59</v>
      </c>
      <c r="C10" s="6">
        <v>37.47</v>
      </c>
      <c r="D10" s="6">
        <v>7.12</v>
      </c>
      <c r="E10" t="s">
        <v>25</v>
      </c>
      <c r="F10" t="s">
        <v>20</v>
      </c>
      <c r="G10" t="s">
        <v>20</v>
      </c>
      <c r="H10" t="s">
        <v>20</v>
      </c>
      <c r="I10" t="s">
        <v>21</v>
      </c>
    </row>
    <row r="11" spans="1:9" x14ac:dyDescent="0.25">
      <c r="A11" s="5">
        <v>44516</v>
      </c>
      <c r="B11" s="6">
        <v>64.41</v>
      </c>
      <c r="C11" s="6">
        <v>54.13</v>
      </c>
      <c r="D11" s="6">
        <v>10.28</v>
      </c>
      <c r="E11" t="s">
        <v>25</v>
      </c>
      <c r="F11" t="s">
        <v>20</v>
      </c>
      <c r="G11" t="s">
        <v>20</v>
      </c>
      <c r="H11" t="s">
        <v>20</v>
      </c>
      <c r="I11" t="s">
        <v>21</v>
      </c>
    </row>
    <row r="12" spans="1:9" x14ac:dyDescent="0.25">
      <c r="A12" s="5">
        <v>44517</v>
      </c>
      <c r="B12" s="6">
        <v>51.87</v>
      </c>
      <c r="C12" s="6">
        <v>43.59</v>
      </c>
      <c r="D12" s="6">
        <v>8.2799999999999994</v>
      </c>
      <c r="E12" t="s">
        <v>25</v>
      </c>
      <c r="F12" t="s">
        <v>20</v>
      </c>
      <c r="G12" t="s">
        <v>20</v>
      </c>
      <c r="H12" t="s">
        <v>20</v>
      </c>
      <c r="I12" t="s">
        <v>21</v>
      </c>
    </row>
    <row r="13" spans="1:9" x14ac:dyDescent="0.25">
      <c r="A13" s="5">
        <v>44508</v>
      </c>
      <c r="B13" s="6">
        <v>61.35</v>
      </c>
      <c r="C13" s="6">
        <v>51.55</v>
      </c>
      <c r="D13" s="6">
        <v>9.8000000000000007</v>
      </c>
      <c r="E13" t="s">
        <v>31</v>
      </c>
      <c r="F13" t="s">
        <v>40</v>
      </c>
      <c r="G13">
        <v>44805</v>
      </c>
      <c r="H13" t="s">
        <v>32</v>
      </c>
      <c r="I13" t="s">
        <v>21</v>
      </c>
    </row>
    <row r="14" spans="1:9" x14ac:dyDescent="0.25">
      <c r="A14" s="5">
        <v>44515</v>
      </c>
      <c r="B14" s="6">
        <v>5.85</v>
      </c>
      <c r="C14" s="6">
        <v>4.92</v>
      </c>
      <c r="D14" s="6">
        <v>0.93</v>
      </c>
      <c r="E14" t="s">
        <v>33</v>
      </c>
      <c r="F14" t="s">
        <v>34</v>
      </c>
      <c r="G14">
        <v>1139</v>
      </c>
      <c r="H14" t="s">
        <v>35</v>
      </c>
      <c r="I14" t="s">
        <v>21</v>
      </c>
    </row>
    <row r="15" spans="1:9" x14ac:dyDescent="0.25">
      <c r="A15" s="5">
        <v>44524</v>
      </c>
      <c r="B15" s="6">
        <v>61.24</v>
      </c>
      <c r="C15" s="6">
        <v>51.46</v>
      </c>
      <c r="D15" s="6">
        <v>9.7799999999999994</v>
      </c>
      <c r="E15" t="s">
        <v>25</v>
      </c>
      <c r="F15" t="s">
        <v>20</v>
      </c>
      <c r="G15" t="s">
        <v>20</v>
      </c>
      <c r="H15" t="s">
        <v>20</v>
      </c>
      <c r="I15" t="s">
        <v>21</v>
      </c>
    </row>
    <row r="16" spans="1:9" x14ac:dyDescent="0.25">
      <c r="A16" s="5">
        <v>44529</v>
      </c>
      <c r="B16" s="6">
        <v>37</v>
      </c>
      <c r="C16" s="6">
        <v>31.09</v>
      </c>
      <c r="D16" s="6">
        <v>5.91</v>
      </c>
      <c r="E16" t="s">
        <v>36</v>
      </c>
      <c r="F16" t="s">
        <v>20</v>
      </c>
      <c r="H16" t="s">
        <v>20</v>
      </c>
      <c r="I16" t="s">
        <v>21</v>
      </c>
    </row>
    <row r="17" spans="1:9" x14ac:dyDescent="0.25">
      <c r="A17" s="5">
        <v>44529</v>
      </c>
      <c r="B17" s="6">
        <v>297.3</v>
      </c>
      <c r="C17" s="6">
        <v>249.83</v>
      </c>
      <c r="D17" s="6">
        <v>47.47</v>
      </c>
      <c r="E17" t="s">
        <v>25</v>
      </c>
      <c r="F17" t="s">
        <v>20</v>
      </c>
      <c r="G17" t="s">
        <v>20</v>
      </c>
      <c r="H17" t="s">
        <v>20</v>
      </c>
      <c r="I17" t="s">
        <v>21</v>
      </c>
    </row>
    <row r="18" spans="1:9" x14ac:dyDescent="0.25">
      <c r="A18" s="5">
        <v>44530</v>
      </c>
      <c r="B18" s="6">
        <v>254.86</v>
      </c>
      <c r="C18" s="6">
        <v>214.17</v>
      </c>
      <c r="D18" s="6">
        <v>40.69</v>
      </c>
      <c r="E18" t="s">
        <v>25</v>
      </c>
      <c r="F18" t="s">
        <v>20</v>
      </c>
      <c r="G18" t="s">
        <v>20</v>
      </c>
      <c r="H18" t="s">
        <v>20</v>
      </c>
      <c r="I18" t="s">
        <v>21</v>
      </c>
    </row>
    <row r="19" spans="1:9" x14ac:dyDescent="0.25">
      <c r="A19" s="5">
        <v>44522</v>
      </c>
      <c r="B19" s="6">
        <v>0.17</v>
      </c>
      <c r="C19" s="6">
        <v>0.14000000000000001</v>
      </c>
      <c r="D19" s="6">
        <v>0.03</v>
      </c>
      <c r="F19" t="s">
        <v>27</v>
      </c>
      <c r="G19" t="s">
        <v>27</v>
      </c>
      <c r="H19" t="s">
        <v>27</v>
      </c>
      <c r="I19" t="s">
        <v>21</v>
      </c>
    </row>
    <row r="20" spans="1:9" x14ac:dyDescent="0.25">
      <c r="A20" s="5">
        <v>44523</v>
      </c>
      <c r="B20" s="6">
        <v>38.15</v>
      </c>
      <c r="C20" s="6">
        <v>32.06</v>
      </c>
      <c r="D20" s="6">
        <v>6.09</v>
      </c>
      <c r="E20" t="s">
        <v>25</v>
      </c>
      <c r="F20" t="s">
        <v>20</v>
      </c>
      <c r="G20" t="s">
        <v>20</v>
      </c>
      <c r="H20" t="s">
        <v>20</v>
      </c>
      <c r="I20" t="s">
        <v>21</v>
      </c>
    </row>
    <row r="21" spans="1:9" x14ac:dyDescent="0.25">
      <c r="A21" s="5">
        <v>44524</v>
      </c>
      <c r="B21" s="6">
        <v>155</v>
      </c>
      <c r="C21" s="6">
        <v>130.25</v>
      </c>
      <c r="D21" s="6">
        <v>24.75</v>
      </c>
      <c r="E21" t="s">
        <v>37</v>
      </c>
      <c r="F21" t="s">
        <v>38</v>
      </c>
      <c r="G21">
        <v>38471</v>
      </c>
      <c r="H21" t="s">
        <v>39</v>
      </c>
      <c r="I21" t="s">
        <v>21</v>
      </c>
    </row>
    <row r="22" spans="1:9" x14ac:dyDescent="0.25">
      <c r="B22" s="7">
        <f>SUM(B3:B21)</f>
        <v>1738.4500000000003</v>
      </c>
      <c r="C22" s="7">
        <f t="shared" ref="C22:D22" si="0">SUM(C3:C21)</f>
        <v>1460.89</v>
      </c>
      <c r="D22" s="7">
        <f t="shared" si="0"/>
        <v>277.56</v>
      </c>
    </row>
  </sheetData>
  <pageMargins left="0.7" right="0.7" top="0.78740157499999996" bottom="0.78740157499999996" header="0.3" footer="0.3"/>
  <pageSetup paperSize="9" scale="7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workbookViewId="0">
      <selection activeCell="E33" sqref="E32:E33"/>
    </sheetView>
  </sheetViews>
  <sheetFormatPr baseColWidth="10" defaultRowHeight="15" x14ac:dyDescent="0.25"/>
  <cols>
    <col min="1" max="1" width="18.7109375" bestFit="1" customWidth="1"/>
    <col min="5" max="5" width="17.140625" bestFit="1" customWidth="1"/>
    <col min="6" max="6" width="18" bestFit="1" customWidth="1"/>
    <col min="7" max="7" width="8.85546875" customWidth="1"/>
    <col min="8" max="8" width="17.140625" bestFit="1" customWidth="1"/>
    <col min="9" max="9" width="6.42578125" customWidth="1"/>
  </cols>
  <sheetData>
    <row r="1" spans="1:9" x14ac:dyDescent="0.25">
      <c r="A1" t="s">
        <v>50</v>
      </c>
    </row>
    <row r="2" spans="1:9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</row>
    <row r="3" spans="1:9" x14ac:dyDescent="0.25">
      <c r="A3" s="5">
        <v>44531</v>
      </c>
      <c r="B3">
        <v>200</v>
      </c>
      <c r="C3">
        <v>168.07</v>
      </c>
      <c r="D3">
        <v>31.93</v>
      </c>
      <c r="E3" t="s">
        <v>22</v>
      </c>
      <c r="F3" t="s">
        <v>23</v>
      </c>
      <c r="G3">
        <v>56821</v>
      </c>
      <c r="H3" t="s">
        <v>24</v>
      </c>
      <c r="I3" t="s">
        <v>21</v>
      </c>
    </row>
    <row r="4" spans="1:9" x14ac:dyDescent="0.25">
      <c r="A4" s="5">
        <v>44536</v>
      </c>
      <c r="B4">
        <v>44.59</v>
      </c>
      <c r="C4">
        <v>37.47</v>
      </c>
      <c r="D4">
        <v>7.12</v>
      </c>
      <c r="E4" t="s">
        <v>25</v>
      </c>
      <c r="F4" t="s">
        <v>20</v>
      </c>
      <c r="G4" t="s">
        <v>20</v>
      </c>
      <c r="H4" t="s">
        <v>20</v>
      </c>
      <c r="I4" t="s">
        <v>21</v>
      </c>
    </row>
    <row r="5" spans="1:9" x14ac:dyDescent="0.25">
      <c r="A5" s="5">
        <v>44537</v>
      </c>
      <c r="B5">
        <v>131</v>
      </c>
      <c r="C5">
        <v>110.08</v>
      </c>
      <c r="D5">
        <v>20.92</v>
      </c>
      <c r="E5" t="s">
        <v>42</v>
      </c>
      <c r="F5" t="s">
        <v>43</v>
      </c>
      <c r="G5">
        <v>58730</v>
      </c>
      <c r="H5" t="s">
        <v>44</v>
      </c>
      <c r="I5" t="s">
        <v>21</v>
      </c>
    </row>
    <row r="6" spans="1:9" x14ac:dyDescent="0.25">
      <c r="A6" s="5">
        <v>44538</v>
      </c>
      <c r="B6">
        <v>123.72</v>
      </c>
      <c r="C6">
        <v>103.97</v>
      </c>
      <c r="D6">
        <v>19.75</v>
      </c>
      <c r="E6" t="s">
        <v>25</v>
      </c>
      <c r="F6" t="s">
        <v>20</v>
      </c>
      <c r="G6" t="s">
        <v>20</v>
      </c>
      <c r="H6" t="s">
        <v>20</v>
      </c>
      <c r="I6" t="s">
        <v>21</v>
      </c>
    </row>
    <row r="7" spans="1:9" x14ac:dyDescent="0.25">
      <c r="A7" s="5">
        <v>44538</v>
      </c>
      <c r="B7">
        <v>140</v>
      </c>
      <c r="C7">
        <v>117.65</v>
      </c>
      <c r="D7">
        <v>22.35</v>
      </c>
      <c r="E7" t="s">
        <v>45</v>
      </c>
      <c r="F7" t="s">
        <v>20</v>
      </c>
      <c r="G7" t="s">
        <v>20</v>
      </c>
      <c r="H7" t="s">
        <v>20</v>
      </c>
      <c r="I7" t="s">
        <v>21</v>
      </c>
    </row>
    <row r="8" spans="1:9" x14ac:dyDescent="0.25">
      <c r="A8" s="5">
        <v>44540</v>
      </c>
      <c r="B8">
        <v>450</v>
      </c>
      <c r="C8">
        <v>378.15</v>
      </c>
      <c r="D8">
        <v>71.849999999999994</v>
      </c>
      <c r="E8" t="s">
        <v>22</v>
      </c>
      <c r="F8" t="s">
        <v>23</v>
      </c>
      <c r="G8">
        <v>56821</v>
      </c>
      <c r="H8" t="s">
        <v>24</v>
      </c>
      <c r="I8" t="s">
        <v>21</v>
      </c>
    </row>
    <row r="9" spans="1:9" x14ac:dyDescent="0.25">
      <c r="A9" s="5">
        <v>44540</v>
      </c>
      <c r="B9">
        <v>99.1</v>
      </c>
      <c r="C9">
        <v>83.28</v>
      </c>
      <c r="D9">
        <v>15.82</v>
      </c>
      <c r="E9" t="s">
        <v>25</v>
      </c>
      <c r="F9" t="s">
        <v>20</v>
      </c>
      <c r="G9" t="s">
        <v>20</v>
      </c>
      <c r="H9" t="s">
        <v>20</v>
      </c>
      <c r="I9" t="s">
        <v>21</v>
      </c>
    </row>
    <row r="10" spans="1:9" x14ac:dyDescent="0.25">
      <c r="A10" s="5">
        <v>44543</v>
      </c>
      <c r="B10">
        <v>32.67</v>
      </c>
      <c r="C10">
        <v>27.45</v>
      </c>
      <c r="D10">
        <v>5.22</v>
      </c>
      <c r="E10" t="s">
        <v>19</v>
      </c>
      <c r="F10" t="s">
        <v>20</v>
      </c>
      <c r="G10" t="s">
        <v>20</v>
      </c>
      <c r="H10" t="s">
        <v>20</v>
      </c>
      <c r="I10" t="s">
        <v>21</v>
      </c>
    </row>
    <row r="11" spans="1:9" x14ac:dyDescent="0.25">
      <c r="A11" s="5">
        <v>44543</v>
      </c>
      <c r="B11">
        <v>115</v>
      </c>
      <c r="C11">
        <v>96.64</v>
      </c>
      <c r="D11">
        <v>18.36</v>
      </c>
      <c r="E11" t="s">
        <v>46</v>
      </c>
      <c r="F11" t="s">
        <v>20</v>
      </c>
      <c r="H11" t="s">
        <v>20</v>
      </c>
      <c r="I11" t="s">
        <v>21</v>
      </c>
    </row>
    <row r="12" spans="1:9" x14ac:dyDescent="0.25">
      <c r="A12" s="5">
        <v>44544</v>
      </c>
      <c r="B12">
        <v>260.93</v>
      </c>
      <c r="C12">
        <v>219.27</v>
      </c>
      <c r="D12">
        <v>41.66</v>
      </c>
      <c r="E12" t="s">
        <v>25</v>
      </c>
      <c r="F12" t="s">
        <v>20</v>
      </c>
      <c r="G12" t="s">
        <v>20</v>
      </c>
      <c r="H12" t="s">
        <v>20</v>
      </c>
      <c r="I12" t="s">
        <v>21</v>
      </c>
    </row>
    <row r="13" spans="1:9" x14ac:dyDescent="0.25">
      <c r="A13" s="5">
        <v>44545</v>
      </c>
      <c r="B13">
        <v>109.01</v>
      </c>
      <c r="C13">
        <v>91.61</v>
      </c>
      <c r="D13">
        <v>17.399999999999999</v>
      </c>
      <c r="E13" t="s">
        <v>25</v>
      </c>
      <c r="F13" t="s">
        <v>20</v>
      </c>
      <c r="G13" t="s">
        <v>20</v>
      </c>
      <c r="H13" t="s">
        <v>20</v>
      </c>
      <c r="I13" t="s">
        <v>21</v>
      </c>
    </row>
    <row r="14" spans="1:9" x14ac:dyDescent="0.25">
      <c r="A14" s="5">
        <v>44546</v>
      </c>
      <c r="B14">
        <v>3.25</v>
      </c>
      <c r="C14">
        <v>2.73</v>
      </c>
      <c r="D14">
        <v>0.52</v>
      </c>
      <c r="E14" t="s">
        <v>19</v>
      </c>
      <c r="F14" t="s">
        <v>20</v>
      </c>
      <c r="G14" t="s">
        <v>20</v>
      </c>
      <c r="H14" t="s">
        <v>20</v>
      </c>
      <c r="I14" t="s">
        <v>21</v>
      </c>
    </row>
    <row r="15" spans="1:9" x14ac:dyDescent="0.25">
      <c r="A15" s="5">
        <v>44541</v>
      </c>
      <c r="B15">
        <v>149</v>
      </c>
      <c r="C15">
        <v>125.21</v>
      </c>
      <c r="D15">
        <v>23.79</v>
      </c>
      <c r="E15" t="s">
        <v>47</v>
      </c>
      <c r="F15" t="s">
        <v>48</v>
      </c>
      <c r="G15">
        <v>45721</v>
      </c>
      <c r="H15" t="s">
        <v>49</v>
      </c>
      <c r="I15" t="s">
        <v>21</v>
      </c>
    </row>
    <row r="16" spans="1:9" x14ac:dyDescent="0.25">
      <c r="A16" s="5">
        <v>44550</v>
      </c>
      <c r="B16">
        <v>22.69</v>
      </c>
      <c r="C16">
        <v>19.07</v>
      </c>
      <c r="D16">
        <v>3.62</v>
      </c>
      <c r="E16" t="s">
        <v>25</v>
      </c>
      <c r="F16" t="s">
        <v>20</v>
      </c>
      <c r="G16" t="s">
        <v>20</v>
      </c>
      <c r="H16" t="s">
        <v>20</v>
      </c>
      <c r="I16" t="s">
        <v>21</v>
      </c>
    </row>
    <row r="17" spans="1:9" x14ac:dyDescent="0.25">
      <c r="A17" s="5">
        <v>44551</v>
      </c>
      <c r="B17">
        <v>133.77000000000001</v>
      </c>
      <c r="C17">
        <v>112.41</v>
      </c>
      <c r="D17">
        <v>21.36</v>
      </c>
      <c r="E17" t="s">
        <v>25</v>
      </c>
      <c r="F17" t="s">
        <v>20</v>
      </c>
      <c r="G17" t="s">
        <v>20</v>
      </c>
      <c r="H17" t="s">
        <v>20</v>
      </c>
      <c r="I17" t="s">
        <v>21</v>
      </c>
    </row>
    <row r="18" spans="1:9" x14ac:dyDescent="0.25">
      <c r="A18" s="5">
        <v>44552</v>
      </c>
      <c r="B18">
        <v>59.36</v>
      </c>
      <c r="C18">
        <v>49.88</v>
      </c>
      <c r="D18">
        <v>9.48</v>
      </c>
      <c r="E18" t="s">
        <v>25</v>
      </c>
      <c r="F18" t="s">
        <v>20</v>
      </c>
      <c r="G18" t="s">
        <v>20</v>
      </c>
      <c r="H18" t="s">
        <v>20</v>
      </c>
      <c r="I18" t="s">
        <v>21</v>
      </c>
    </row>
    <row r="19" spans="1:9" x14ac:dyDescent="0.25">
      <c r="A19" s="5">
        <v>44552</v>
      </c>
      <c r="B19">
        <v>106</v>
      </c>
      <c r="C19">
        <v>89.08</v>
      </c>
      <c r="D19">
        <v>16.920000000000002</v>
      </c>
      <c r="E19" t="s">
        <v>30</v>
      </c>
      <c r="F19" t="s">
        <v>20</v>
      </c>
      <c r="H19" t="s">
        <v>20</v>
      </c>
      <c r="I19" t="s">
        <v>21</v>
      </c>
    </row>
    <row r="20" spans="1:9" x14ac:dyDescent="0.25">
      <c r="A20" s="5">
        <v>44557</v>
      </c>
      <c r="B20">
        <v>56.19</v>
      </c>
      <c r="C20">
        <v>47.22</v>
      </c>
      <c r="D20">
        <v>8.9700000000000006</v>
      </c>
      <c r="E20" t="s">
        <v>25</v>
      </c>
      <c r="F20" t="s">
        <v>20</v>
      </c>
      <c r="G20" t="s">
        <v>20</v>
      </c>
      <c r="H20" t="s">
        <v>20</v>
      </c>
      <c r="I20" t="s">
        <v>21</v>
      </c>
    </row>
    <row r="21" spans="1:9" x14ac:dyDescent="0.25">
      <c r="A21" s="5">
        <v>44557</v>
      </c>
      <c r="B21">
        <v>16.850000000000001</v>
      </c>
      <c r="C21">
        <v>14.16</v>
      </c>
      <c r="D21">
        <v>2.69</v>
      </c>
      <c r="E21" t="s">
        <v>25</v>
      </c>
      <c r="F21" t="s">
        <v>20</v>
      </c>
      <c r="G21" t="s">
        <v>20</v>
      </c>
      <c r="H21" t="s">
        <v>20</v>
      </c>
      <c r="I21" t="s">
        <v>21</v>
      </c>
    </row>
    <row r="22" spans="1:9" x14ac:dyDescent="0.25">
      <c r="A22" s="5">
        <v>44559</v>
      </c>
      <c r="B22">
        <v>19.75</v>
      </c>
      <c r="C22">
        <v>16.600000000000001</v>
      </c>
      <c r="D22">
        <v>3.15</v>
      </c>
      <c r="E22" t="s">
        <v>19</v>
      </c>
      <c r="F22" t="s">
        <v>20</v>
      </c>
      <c r="G22" t="s">
        <v>20</v>
      </c>
      <c r="H22" t="s">
        <v>20</v>
      </c>
      <c r="I22" t="s">
        <v>21</v>
      </c>
    </row>
    <row r="23" spans="1:9" x14ac:dyDescent="0.25">
      <c r="A23" s="5">
        <v>44546</v>
      </c>
      <c r="B23">
        <v>25.27</v>
      </c>
      <c r="C23">
        <v>21.24</v>
      </c>
      <c r="D23">
        <v>4.03</v>
      </c>
      <c r="E23" t="s">
        <v>25</v>
      </c>
      <c r="F23" t="s">
        <v>20</v>
      </c>
      <c r="G23" t="s">
        <v>20</v>
      </c>
      <c r="H23" t="s">
        <v>20</v>
      </c>
      <c r="I23" t="s">
        <v>21</v>
      </c>
    </row>
    <row r="24" spans="1:9" x14ac:dyDescent="0.25">
      <c r="A24" s="5">
        <v>44546</v>
      </c>
      <c r="B24">
        <v>188.1</v>
      </c>
      <c r="C24">
        <v>158.07</v>
      </c>
      <c r="D24">
        <v>30.03</v>
      </c>
      <c r="E24" t="s">
        <v>19</v>
      </c>
      <c r="F24" t="s">
        <v>20</v>
      </c>
      <c r="G24" t="s">
        <v>20</v>
      </c>
      <c r="H24" t="s">
        <v>20</v>
      </c>
      <c r="I24" t="s">
        <v>21</v>
      </c>
    </row>
    <row r="25" spans="1:9" x14ac:dyDescent="0.25">
      <c r="B25" s="4">
        <f>SUM(B3:B24)</f>
        <v>2486.25</v>
      </c>
      <c r="C25" s="4">
        <f t="shared" ref="C25:D25" si="0">SUM(C3:C24)</f>
        <v>2089.31</v>
      </c>
      <c r="D25" s="4">
        <f t="shared" si="0"/>
        <v>396.94000000000005</v>
      </c>
    </row>
  </sheetData>
  <pageMargins left="0.7" right="0.7" top="0.78740157499999996" bottom="0.78740157499999996" header="0.3" footer="0.3"/>
  <pageSetup paperSize="9"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Umsatzliste 2022</vt:lpstr>
      <vt:lpstr>Umsatzliste 03_2022</vt:lpstr>
      <vt:lpstr>Umsatzliste 02_2022</vt:lpstr>
      <vt:lpstr>Umsatzliste 01_2022</vt:lpstr>
      <vt:lpstr>Umsatzliste 2021</vt:lpstr>
      <vt:lpstr>Umsatzliste 10_2021</vt:lpstr>
      <vt:lpstr>Umsatzliste 11_2021</vt:lpstr>
      <vt:lpstr>Umsatzliste 12_2021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Lutz Krämer</dc:creator>
  <cp:lastModifiedBy>Lutz Krämer</cp:lastModifiedBy>
  <cp:lastPrinted>2022-04-10T18:14:59Z</cp:lastPrinted>
  <dcterms:created xsi:type="dcterms:W3CDTF">2022-01-16T17:47:29Z</dcterms:created>
  <dcterms:modified xsi:type="dcterms:W3CDTF">2022-07-11T18:54:44Z</dcterms:modified>
</cp:coreProperties>
</file>